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13_ncr:1_{D3A8D4FD-6BD6-40AE-A67E-2E2BBDEAAA9C}" xr6:coauthVersionLast="47" xr6:coauthVersionMax="47" xr10:uidLastSave="{00000000-0000-0000-0000-000000000000}"/>
  <bookViews>
    <workbookView xWindow="-108" yWindow="-108" windowWidth="23256" windowHeight="12456" xr2:uid="{00000000-000D-0000-FFFF-FFFF00000000}"/>
  </bookViews>
  <sheets>
    <sheet name="入力ガイド" sheetId="4" r:id="rId1"/>
    <sheet name="①入力シート" sheetId="1" r:id="rId2"/>
    <sheet name="②PITS標準フォーム第5版" sheetId="22" r:id="rId3"/>
    <sheet name="コードリスト" sheetId="17" r:id="rId4"/>
    <sheet name="記入例（入力シート）" sheetId="24" r:id="rId5"/>
    <sheet name="記入例（フォーム）" sheetId="23" r:id="rId6"/>
  </sheets>
  <externalReferences>
    <externalReference r:id="rId7"/>
    <externalReference r:id="rId8"/>
    <externalReference r:id="rId9"/>
  </externalReferences>
  <definedNames>
    <definedName name="_xlnm._FilterDatabase" localSheetId="3" hidden="1">コードリスト!$A$3:$B$951</definedName>
    <definedName name="_Key1" localSheetId="2" hidden="1">#REF!</definedName>
    <definedName name="_Key1" localSheetId="3" hidden="1">#REF!</definedName>
    <definedName name="_Key1" localSheetId="5" hidden="1">#REF!</definedName>
    <definedName name="_Key1" localSheetId="4" hidden="1">#REF!</definedName>
    <definedName name="_Key1" hidden="1">#REF!</definedName>
    <definedName name="_Order1" hidden="1">255</definedName>
    <definedName name="_Order2" hidden="1">0</definedName>
    <definedName name="_Sort" localSheetId="2" hidden="1">#REF!</definedName>
    <definedName name="_Sort" localSheetId="3" hidden="1">#REF!</definedName>
    <definedName name="_Sort" localSheetId="5" hidden="1">#REF!</definedName>
    <definedName name="_Sort" localSheetId="4" hidden="1">#REF!</definedName>
    <definedName name="_Sort" hidden="1">#REF!</definedName>
    <definedName name="☆次月新規関係" localSheetId="2">#REF!</definedName>
    <definedName name="☆次月新規関係" localSheetId="5">#REF!</definedName>
    <definedName name="☆次月新規関係" localSheetId="4">#REF!</definedName>
    <definedName name="☆次月新規関係">#REF!</definedName>
    <definedName name="aa" localSheetId="2" hidden="1">{"'Sheet1'!$A$2:$C$6","'Sheet1'!$A$10:$G$14","'Sheet1'!$A$16:$G$35"}</definedName>
    <definedName name="aa" localSheetId="3" hidden="1">{"'Sheet1'!$A$2:$C$6","'Sheet1'!$A$10:$G$14","'Sheet1'!$A$16:$G$35"}</definedName>
    <definedName name="aa" localSheetId="5" hidden="1">{"'Sheet1'!$A$2:$C$6","'Sheet1'!$A$10:$G$14","'Sheet1'!$A$16:$G$35"}</definedName>
    <definedName name="aa" hidden="1">{"'Sheet1'!$A$2:$C$6","'Sheet1'!$A$10:$G$14","'Sheet1'!$A$16:$G$35"}</definedName>
    <definedName name="Excel_BuiltIn__FilterDatabase" localSheetId="2">#REF!</definedName>
    <definedName name="Excel_BuiltIn__FilterDatabase" localSheetId="5">#REF!</definedName>
    <definedName name="Excel_BuiltIn__FilterDatabase" localSheetId="4">#REF!</definedName>
    <definedName name="Excel_BuiltIn__FilterDatabase">#REF!</definedName>
    <definedName name="Excel_BuiltIn_Print_Area_1" localSheetId="2">#REF!</definedName>
    <definedName name="Excel_BuiltIn_Print_Area_1" localSheetId="5">#REF!</definedName>
    <definedName name="Excel_BuiltIn_Print_Area_1" localSheetId="4">#REF!</definedName>
    <definedName name="Excel_BuiltIn_Print_Area_1">#REF!</definedName>
    <definedName name="FILEHOZON" localSheetId="2">[1]!FILEHOZON</definedName>
    <definedName name="FILEHOZON" localSheetId="5">[1]!FILEHOZON</definedName>
    <definedName name="FILEHOZON" localSheetId="4">[1]!FILEHOZON</definedName>
    <definedName name="FILEHOZON">[1]!FILEHOZON</definedName>
    <definedName name="HTML_CodePage" hidden="1">932</definedName>
    <definedName name="HTML_Control" localSheetId="2" hidden="1">{"'Sheet1'!$A$2:$C$6","'Sheet1'!$A$10:$G$14","'Sheet1'!$A$16:$G$35"}</definedName>
    <definedName name="HTML_Control" localSheetId="3" hidden="1">{"'Sheet1'!$A$2:$C$6","'Sheet1'!$A$10:$G$14","'Sheet1'!$A$16:$G$35"}</definedName>
    <definedName name="HTML_Control" localSheetId="5" hidden="1">{"'Sheet1'!$A$2:$C$6","'Sheet1'!$A$10:$G$14","'Sheet1'!$A$16:$G$35"}</definedName>
    <definedName name="HTML_Control" hidden="1">{"'Sheet1'!$A$2:$C$6","'Sheet1'!$A$10:$G$14","'Sheet1'!$A$16:$G$35"}</definedName>
    <definedName name="HTML_Description" hidden="1">""</definedName>
    <definedName name="HTML_Email" hidden="1">""</definedName>
    <definedName name="HTML_Header" hidden="1">"納入指示　新規登録"</definedName>
    <definedName name="HTML_LastUpdate" hidden="1">"00/06/13"</definedName>
    <definedName name="HTML_LineAfter" hidden="1">FALSE</definedName>
    <definedName name="HTML_LineBefore" hidden="1">FALSE</definedName>
    <definedName name="HTML_Name" hidden="1">"武田　淳一"</definedName>
    <definedName name="HTML_OBDlg2" hidden="1">TRUE</definedName>
    <definedName name="HTML_OBDlg4" hidden="1">TRUE</definedName>
    <definedName name="HTML_OS" hidden="1">0</definedName>
    <definedName name="HTML_PathFile" hidden="1">"C:\My Documents\nounyusiji.html"</definedName>
    <definedName name="HTML_Title" hidden="1">"Book1"</definedName>
    <definedName name="LANG" localSheetId="2">#REF!</definedName>
    <definedName name="LANG" localSheetId="5">#REF!</definedName>
    <definedName name="LANG" localSheetId="4">#REF!</definedName>
    <definedName name="LANG">#REF!</definedName>
    <definedName name="namae" localSheetId="2">#REF!</definedName>
    <definedName name="namae" localSheetId="5">#REF!</definedName>
    <definedName name="namae" localSheetId="4">#REF!</definedName>
    <definedName name="namae">#REF!</definedName>
    <definedName name="PGM" localSheetId="2">#REF!</definedName>
    <definedName name="PGM" localSheetId="5">#REF!</definedName>
    <definedName name="PGM" localSheetId="4">#REF!</definedName>
    <definedName name="PGM">#REF!</definedName>
    <definedName name="_xlnm.Print_Area" localSheetId="1">①入力シート!$A$1:$H$132</definedName>
    <definedName name="_xlnm.Print_Area" localSheetId="2">②PITS標準フォーム第5版!$A$1:$AC$69</definedName>
    <definedName name="_xlnm.Print_Area" localSheetId="3">コードリスト!$A$1:$D$951</definedName>
    <definedName name="_xlnm.Print_Area" localSheetId="5">'記入例（フォーム）'!$A$1:$AC$69</definedName>
    <definedName name="_xlnm.Print_Area" localSheetId="4">'記入例（入力シート）'!$A$1:$H$132</definedName>
    <definedName name="_xlnm.Print_Area" localSheetId="0">入力ガイド!$A$1:$J$84</definedName>
    <definedName name="_xlnm.Print_Titles" localSheetId="1">①入力シート!$1:$3</definedName>
    <definedName name="_xlnm.Print_Titles" localSheetId="3">コードリスト!$1:$3</definedName>
    <definedName name="_xlnm.Print_Titles" localSheetId="4">'記入例（入力シート）'!$1:$3</definedName>
    <definedName name="Q_仕入買掛マスタ_順位表_対比" localSheetId="2">[2]仕入先一覧!#REF!</definedName>
    <definedName name="Q_仕入買掛マスタ_順位表_対比" localSheetId="5">[2]仕入先一覧!#REF!</definedName>
    <definedName name="Q_仕入買掛マスタ_順位表_対比" localSheetId="4">[2]仕入先一覧!#REF!</definedName>
    <definedName name="Q_仕入買掛マスタ_順位表_対比">[2]仕入先一覧!#REF!</definedName>
    <definedName name="RDP提供数" localSheetId="2">#REF!</definedName>
    <definedName name="RDP提供数" localSheetId="5">#REF!</definedName>
    <definedName name="RDP提供数" localSheetId="4">#REF!</definedName>
    <definedName name="RDP提供数">#REF!</definedName>
    <definedName name="t" localSheetId="2">#REF!</definedName>
    <definedName name="t" localSheetId="5">#REF!</definedName>
    <definedName name="t" localSheetId="4">#REF!</definedName>
    <definedName name="t">#REF!</definedName>
    <definedName name="TBLNM" localSheetId="2">#REF!</definedName>
    <definedName name="TBLNM" localSheetId="5">#REF!</definedName>
    <definedName name="TBLNM" localSheetId="4">#REF!</definedName>
    <definedName name="TBLNM">#REF!</definedName>
    <definedName name="TBLNM2" localSheetId="2">#REF!</definedName>
    <definedName name="TBLNM2" localSheetId="5">#REF!</definedName>
    <definedName name="TBLNM2" localSheetId="4">#REF!</definedName>
    <definedName name="TBLNM2">#REF!</definedName>
    <definedName name="UID" localSheetId="2">#REF!</definedName>
    <definedName name="UID" localSheetId="5">#REF!</definedName>
    <definedName name="UID" localSheetId="4">#REF!</definedName>
    <definedName name="UID">#REF!</definedName>
    <definedName name="データ件数作成クエリ①" localSheetId="2">#REF!</definedName>
    <definedName name="データ件数作成クエリ①" localSheetId="5">#REF!</definedName>
    <definedName name="データ件数作成クエリ①" localSheetId="4">#REF!</definedName>
    <definedName name="データ件数作成クエリ①">#REF!</definedName>
    <definedName name="データ件数作成クエリ②" localSheetId="2">#REF!</definedName>
    <definedName name="データ件数作成クエリ②" localSheetId="5">#REF!</definedName>
    <definedName name="データ件数作成クエリ②" localSheetId="4">#REF!</definedName>
    <definedName name="データ件数作成クエリ②">#REF!</definedName>
    <definedName name="テストデータパターン">[3]テストパターン!$A$2:$A$6</definedName>
    <definedName name="ホスト分類マスタ２" localSheetId="2">#REF!</definedName>
    <definedName name="ホスト分類マスタ２" localSheetId="5">#REF!</definedName>
    <definedName name="ホスト分類マスタ２" localSheetId="4">#REF!</definedName>
    <definedName name="ホスト分類マスタ２">#REF!</definedName>
    <definedName name="印刷" localSheetId="2">[1]!印刷</definedName>
    <definedName name="印刷" localSheetId="5">[1]!印刷</definedName>
    <definedName name="印刷" localSheetId="4">[1]!印刷</definedName>
    <definedName name="印刷">[1]!印刷</definedName>
    <definedName name="関係企業数作成クエリ①" localSheetId="2">#REF!</definedName>
    <definedName name="関係企業数作成クエリ①" localSheetId="5">#REF!</definedName>
    <definedName name="関係企業数作成クエリ①" localSheetId="4">#REF!</definedName>
    <definedName name="関係企業数作成クエリ①">#REF!</definedName>
    <definedName name="月次関係作成_のコピーのクロス集計" localSheetId="2">#REF!</definedName>
    <definedName name="月次関係作成_のコピーのクロス集計" localSheetId="5">#REF!</definedName>
    <definedName name="月次関係作成_のコピーのクロス集計" localSheetId="4">#REF!</definedName>
    <definedName name="月次関係作成_のコピーのクロス集計">#REF!</definedName>
    <definedName name="月次関係作成_のコピーのクロス集計1" localSheetId="2">#REF!</definedName>
    <definedName name="月次関係作成_のコピーのクロス集計1" localSheetId="5">#REF!</definedName>
    <definedName name="月次関係作成_のコピーのクロス集計1" localSheetId="4">#REF!</definedName>
    <definedName name="月次関係作成_のコピーのクロス集計1">#REF!</definedName>
    <definedName name="月次関係作成のクロス集計" localSheetId="2">#REF!</definedName>
    <definedName name="月次関係作成のクロス集計" localSheetId="5">#REF!</definedName>
    <definedName name="月次関係作成のクロス集計" localSheetId="4">#REF!</definedName>
    <definedName name="月次関係作成のクロス集計">#REF!</definedName>
    <definedName name="月次関係作成のクロス集計1" localSheetId="2">#REF!</definedName>
    <definedName name="月次関係作成のクロス集計1" localSheetId="5">#REF!</definedName>
    <definedName name="月次関係作成のクロス集計1" localSheetId="4">#REF!</definedName>
    <definedName name="月次関係作成のクロス集計1">#REF!</definedName>
    <definedName name="合計" localSheetId="2">#REF!</definedName>
    <definedName name="合計" localSheetId="5">#REF!</definedName>
    <definedName name="合計" localSheetId="4">#REF!</definedName>
    <definedName name="合計">#REF!</definedName>
    <definedName name="終了" localSheetId="2">[1]!終了</definedName>
    <definedName name="終了" localSheetId="5">[1]!終了</definedName>
    <definedName name="終了" localSheetId="4">[1]!終了</definedName>
    <definedName name="終了">[1]!終了</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22" l="1"/>
  <c r="M29" i="22"/>
  <c r="M30" i="22"/>
  <c r="M31" i="22"/>
  <c r="M32" i="22"/>
  <c r="M27" i="22"/>
  <c r="I28" i="22"/>
  <c r="I29" i="22"/>
  <c r="I30" i="22"/>
  <c r="I31" i="22"/>
  <c r="I32" i="22"/>
  <c r="I33" i="22"/>
  <c r="I34" i="22"/>
  <c r="I27" i="22"/>
  <c r="F28" i="22"/>
  <c r="F29" i="22"/>
  <c r="F30" i="22"/>
  <c r="F31" i="22"/>
  <c r="F32" i="22"/>
  <c r="F33" i="22"/>
  <c r="F34" i="22"/>
  <c r="F27" i="22"/>
  <c r="C28" i="22"/>
  <c r="C29" i="22"/>
  <c r="C30" i="22"/>
  <c r="C31" i="22"/>
  <c r="C32" i="22"/>
  <c r="C33" i="22"/>
  <c r="C34" i="22"/>
  <c r="C27" i="22"/>
  <c r="L21" i="23"/>
  <c r="I25" i="22" l="1"/>
  <c r="G25" i="22"/>
  <c r="E25" i="22"/>
  <c r="C25" i="22"/>
  <c r="I24" i="22"/>
  <c r="G24" i="22"/>
  <c r="I23" i="22"/>
  <c r="G23" i="22"/>
  <c r="C24" i="22"/>
  <c r="E23" i="22"/>
  <c r="C23" i="22"/>
  <c r="F56" i="22" l="1"/>
  <c r="F55" i="22"/>
  <c r="F54" i="22"/>
  <c r="F53" i="22"/>
  <c r="F52" i="22"/>
  <c r="F51" i="22"/>
  <c r="F69" i="22"/>
  <c r="F68" i="22"/>
  <c r="F67" i="22"/>
  <c r="A63" i="22"/>
  <c r="A58" i="22"/>
  <c r="D46" i="22"/>
  <c r="J45" i="22"/>
  <c r="J44" i="22"/>
  <c r="J43" i="22"/>
  <c r="D44" i="22"/>
  <c r="D43" i="22"/>
  <c r="D42" i="22"/>
  <c r="L25" i="22"/>
  <c r="L24" i="22"/>
  <c r="L23" i="22"/>
  <c r="K21" i="22"/>
  <c r="I21" i="22"/>
  <c r="E24" i="22"/>
  <c r="G21" i="22"/>
  <c r="E21" i="22"/>
  <c r="C21" i="22"/>
  <c r="L21" i="22" s="1"/>
  <c r="R65" i="22"/>
  <c r="R64" i="22"/>
  <c r="R61" i="22"/>
  <c r="R60" i="22"/>
  <c r="R59" i="22"/>
  <c r="R58" i="22"/>
  <c r="R57" i="22"/>
  <c r="R56" i="22"/>
  <c r="R55" i="22"/>
  <c r="R54" i="22"/>
  <c r="R53" i="22"/>
  <c r="R52" i="22"/>
  <c r="R51" i="22"/>
  <c r="R46" i="22"/>
  <c r="R45" i="22"/>
  <c r="R44" i="22"/>
  <c r="R43" i="22"/>
  <c r="R42" i="22"/>
  <c r="R41" i="22"/>
  <c r="R40" i="22"/>
  <c r="R39" i="22"/>
  <c r="R35" i="22"/>
  <c r="R31" i="22"/>
  <c r="R27" i="22"/>
  <c r="R25" i="22"/>
  <c r="R24" i="22"/>
  <c r="R22" i="22"/>
  <c r="R21" i="22"/>
  <c r="R20" i="22"/>
  <c r="R19" i="22"/>
  <c r="R10" i="22"/>
  <c r="R9" i="22"/>
  <c r="O9" i="22"/>
  <c r="V6" i="22"/>
  <c r="Z6" i="22"/>
  <c r="V5" i="22"/>
  <c r="V4" i="22"/>
  <c r="V3" i="22"/>
  <c r="N6" i="22"/>
  <c r="N5" i="22"/>
  <c r="E6" i="22"/>
  <c r="E5" i="22"/>
  <c r="E4" i="22"/>
  <c r="E3" i="22"/>
  <c r="E951" i="17" l="1"/>
  <c r="E950" i="17"/>
  <c r="E948" i="17"/>
  <c r="E947" i="17"/>
  <c r="E946" i="17"/>
  <c r="E945" i="17"/>
  <c r="E944" i="17"/>
  <c r="E943" i="17"/>
  <c r="E942" i="17"/>
  <c r="E941" i="17"/>
  <c r="E940" i="17"/>
  <c r="E939" i="17"/>
  <c r="E936" i="17"/>
  <c r="E935" i="17"/>
  <c r="E934" i="17"/>
  <c r="E933" i="17"/>
  <c r="E932" i="17"/>
  <c r="E931" i="17"/>
  <c r="E930" i="17"/>
  <c r="E929" i="17"/>
  <c r="E928" i="17"/>
  <c r="E927" i="17"/>
  <c r="E926" i="17"/>
  <c r="E925" i="17"/>
  <c r="E924" i="17"/>
  <c r="E923" i="17"/>
  <c r="E922" i="17"/>
  <c r="E921" i="17"/>
  <c r="E920" i="17"/>
  <c r="E919" i="17"/>
  <c r="E918" i="17"/>
  <c r="E917" i="17"/>
  <c r="E916" i="17"/>
  <c r="E915" i="17"/>
  <c r="E914" i="17"/>
  <c r="E913" i="17"/>
  <c r="E912" i="17"/>
  <c r="E911" i="17"/>
  <c r="E910" i="17"/>
  <c r="E909" i="17"/>
  <c r="E908" i="17"/>
  <c r="E907" i="17"/>
  <c r="E906" i="17"/>
  <c r="E905" i="17"/>
  <c r="E904" i="17"/>
  <c r="E903" i="17"/>
  <c r="E902" i="17"/>
  <c r="E901" i="17"/>
  <c r="E900" i="17"/>
  <c r="E899" i="17"/>
  <c r="E898" i="17"/>
  <c r="E897" i="17"/>
  <c r="E896" i="17"/>
  <c r="E895" i="17"/>
  <c r="E894" i="17"/>
  <c r="E893" i="17"/>
  <c r="E892" i="17"/>
  <c r="E891" i="17"/>
  <c r="E890" i="17"/>
  <c r="E889" i="17"/>
  <c r="E888" i="17"/>
  <c r="E887" i="17"/>
  <c r="E886" i="17"/>
  <c r="E885" i="17"/>
  <c r="E884" i="17"/>
  <c r="E883" i="17"/>
  <c r="E882" i="17"/>
  <c r="E881" i="17"/>
  <c r="E880" i="17"/>
  <c r="E879" i="17"/>
  <c r="E878" i="17"/>
  <c r="E876" i="17"/>
  <c r="E875" i="17"/>
  <c r="E874" i="17"/>
  <c r="E873" i="17"/>
  <c r="E872" i="17"/>
  <c r="E871" i="17"/>
  <c r="E870" i="17"/>
  <c r="E869" i="17"/>
  <c r="E868" i="17"/>
  <c r="E867" i="17"/>
  <c r="E866" i="17"/>
  <c r="E865" i="17"/>
  <c r="E864" i="17"/>
  <c r="E863" i="17"/>
  <c r="E862" i="17"/>
  <c r="E861" i="17"/>
  <c r="E860" i="17"/>
  <c r="E858" i="17"/>
  <c r="E857" i="17"/>
  <c r="E856" i="17"/>
  <c r="E855" i="17"/>
  <c r="E853" i="17"/>
  <c r="E852" i="17"/>
  <c r="E851" i="17"/>
  <c r="E850" i="17"/>
  <c r="E849" i="17"/>
  <c r="E848" i="17"/>
  <c r="E847" i="17"/>
  <c r="E846" i="17"/>
  <c r="E845" i="17"/>
  <c r="E844" i="17"/>
  <c r="E813" i="17"/>
  <c r="E812" i="17"/>
  <c r="E811" i="17"/>
  <c r="E810" i="17"/>
  <c r="E809" i="17"/>
  <c r="E808" i="17"/>
  <c r="E807" i="17"/>
  <c r="E806" i="17"/>
  <c r="E805" i="17"/>
  <c r="E843" i="17"/>
  <c r="E842" i="17"/>
  <c r="E841" i="17"/>
  <c r="E840" i="17"/>
  <c r="E839" i="17"/>
  <c r="E838" i="17"/>
  <c r="E837" i="17"/>
  <c r="E836" i="17"/>
  <c r="E835" i="17"/>
  <c r="E834" i="17"/>
  <c r="E833" i="17"/>
  <c r="E832" i="17"/>
  <c r="E831" i="17"/>
  <c r="E830" i="17"/>
  <c r="E829" i="17"/>
  <c r="E828" i="17"/>
  <c r="E827" i="17"/>
  <c r="E826" i="17"/>
  <c r="E825" i="17"/>
  <c r="E824" i="17"/>
  <c r="E823" i="17"/>
  <c r="E822" i="17"/>
  <c r="E821" i="17"/>
  <c r="E820" i="17"/>
  <c r="E819" i="17"/>
  <c r="E818" i="17"/>
  <c r="E817" i="17"/>
  <c r="E816" i="17"/>
  <c r="E815" i="17"/>
  <c r="E814" i="17"/>
  <c r="E804" i="17"/>
  <c r="E803" i="17"/>
  <c r="E802" i="17"/>
  <c r="E801" i="17"/>
  <c r="E800" i="17"/>
  <c r="E799" i="17"/>
  <c r="E798" i="17"/>
  <c r="E797" i="17"/>
  <c r="E796" i="17"/>
  <c r="E795" i="17"/>
  <c r="E794"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E743" i="17"/>
  <c r="E742" i="17"/>
  <c r="E741" i="17"/>
  <c r="E740" i="17"/>
  <c r="E739" i="17"/>
  <c r="E738" i="17"/>
  <c r="E737" i="17"/>
  <c r="E736" i="17"/>
  <c r="E735" i="17"/>
  <c r="E734" i="17"/>
  <c r="E733" i="17"/>
  <c r="E732" i="17"/>
  <c r="E731" i="17"/>
  <c r="E730" i="17"/>
  <c r="E729" i="17"/>
  <c r="E728" i="17"/>
  <c r="E727" i="17"/>
  <c r="E726" i="17"/>
  <c r="E725" i="17"/>
  <c r="E724" i="17"/>
  <c r="E723" i="17"/>
  <c r="E722" i="17"/>
  <c r="E721" i="17"/>
  <c r="E720" i="17"/>
  <c r="E719" i="17"/>
  <c r="E718" i="17"/>
  <c r="E717" i="17"/>
  <c r="E716" i="17"/>
  <c r="E715" i="17"/>
  <c r="E714" i="17"/>
  <c r="E713" i="17"/>
  <c r="E712" i="17"/>
  <c r="E711" i="17"/>
  <c r="E710" i="17"/>
  <c r="E709" i="17"/>
  <c r="E708" i="17"/>
  <c r="E707" i="17"/>
  <c r="E706" i="17"/>
  <c r="E705" i="17"/>
  <c r="E704" i="17"/>
  <c r="E703" i="17"/>
  <c r="E702" i="17"/>
  <c r="E701" i="17"/>
  <c r="E700" i="17"/>
  <c r="E699" i="17"/>
  <c r="E698" i="17"/>
  <c r="E697" i="17"/>
  <c r="E696" i="17"/>
  <c r="E695" i="17"/>
  <c r="E694" i="17"/>
  <c r="E693" i="17"/>
  <c r="E692" i="17"/>
  <c r="E691" i="17"/>
  <c r="E690" i="17"/>
  <c r="E689" i="17"/>
  <c r="E688" i="17"/>
  <c r="E687" i="17"/>
  <c r="E686" i="17"/>
  <c r="E685" i="17"/>
  <c r="E684" i="17"/>
  <c r="E683" i="17"/>
  <c r="E682" i="17"/>
  <c r="E681" i="17"/>
  <c r="E680" i="17"/>
  <c r="E679" i="17"/>
  <c r="E678" i="17"/>
  <c r="E677" i="17"/>
  <c r="E676" i="17"/>
  <c r="E675" i="17"/>
  <c r="E674" i="17"/>
  <c r="E673" i="17"/>
  <c r="E672" i="17"/>
  <c r="E671" i="17"/>
  <c r="E670" i="17"/>
  <c r="E669" i="17"/>
  <c r="E668" i="17"/>
  <c r="E667" i="17"/>
  <c r="E666" i="17"/>
  <c r="E665" i="17"/>
  <c r="E664" i="17"/>
  <c r="E663" i="17"/>
  <c r="E662" i="17"/>
  <c r="E661" i="17"/>
  <c r="E660" i="17"/>
  <c r="E659" i="17"/>
  <c r="E658" i="17"/>
  <c r="E657" i="17"/>
  <c r="E656" i="17"/>
  <c r="E655" i="17"/>
  <c r="E654" i="17"/>
  <c r="E653" i="17"/>
  <c r="E652" i="17"/>
  <c r="E651" i="17"/>
  <c r="E650" i="17"/>
  <c r="E649" i="17"/>
  <c r="E648" i="17"/>
  <c r="E647" i="17"/>
  <c r="E646" i="17"/>
  <c r="E645" i="17"/>
  <c r="E644" i="17"/>
  <c r="E643" i="17"/>
  <c r="E642" i="17"/>
  <c r="E641" i="17"/>
  <c r="E640" i="17"/>
  <c r="E639" i="17"/>
  <c r="E638" i="17"/>
  <c r="E637" i="17"/>
  <c r="E636" i="17"/>
  <c r="E635" i="17"/>
  <c r="E634" i="17"/>
  <c r="E633" i="17"/>
  <c r="E632" i="17"/>
  <c r="E631" i="17"/>
  <c r="E630" i="17"/>
  <c r="E629" i="17"/>
  <c r="E628" i="17"/>
  <c r="E627" i="17"/>
  <c r="E626" i="17"/>
  <c r="E625" i="17"/>
  <c r="E624" i="17"/>
  <c r="E623" i="17"/>
  <c r="E622" i="17"/>
  <c r="E621" i="17"/>
  <c r="E620" i="17"/>
  <c r="E619" i="17"/>
  <c r="E618" i="17"/>
  <c r="E617" i="17"/>
  <c r="E616" i="17"/>
  <c r="E615" i="17"/>
  <c r="E614" i="17"/>
  <c r="E613" i="17"/>
  <c r="E612" i="17"/>
  <c r="E611" i="17"/>
  <c r="E610" i="17"/>
  <c r="E609" i="17"/>
  <c r="E608" i="17"/>
  <c r="E607" i="17"/>
  <c r="E606" i="17"/>
  <c r="E605" i="17"/>
  <c r="E604" i="17"/>
  <c r="E603" i="17"/>
  <c r="E602" i="17"/>
  <c r="E601" i="17"/>
  <c r="E600" i="17"/>
  <c r="E599" i="17"/>
  <c r="E598" i="17"/>
  <c r="E597" i="17"/>
  <c r="E596" i="17"/>
  <c r="E595" i="17"/>
  <c r="E594" i="17"/>
  <c r="E593" i="17"/>
  <c r="E592" i="17"/>
  <c r="E591" i="17"/>
  <c r="E590" i="17"/>
  <c r="E589" i="17"/>
  <c r="E588" i="17"/>
  <c r="E587" i="17"/>
  <c r="E586" i="17"/>
  <c r="E585" i="17"/>
  <c r="E584" i="17"/>
  <c r="E583" i="17"/>
  <c r="E582" i="17"/>
  <c r="E581" i="17"/>
  <c r="E580" i="17"/>
  <c r="E579" i="17"/>
  <c r="E578" i="17"/>
  <c r="E577" i="17"/>
  <c r="E576" i="17"/>
  <c r="E575" i="17"/>
  <c r="E574" i="17"/>
  <c r="E573" i="17"/>
  <c r="E572" i="17"/>
  <c r="E571" i="17"/>
  <c r="E570" i="17"/>
  <c r="E569" i="17"/>
  <c r="E568" i="17"/>
  <c r="E567" i="17"/>
  <c r="E566" i="17"/>
  <c r="E565" i="17"/>
  <c r="E564" i="17"/>
  <c r="E563" i="17"/>
  <c r="E562" i="17"/>
  <c r="E561" i="17"/>
  <c r="E560" i="17"/>
  <c r="E559" i="17"/>
  <c r="E558" i="17"/>
  <c r="E557" i="17"/>
  <c r="E556" i="17"/>
  <c r="E555" i="17"/>
  <c r="E554" i="17"/>
  <c r="E553" i="17"/>
  <c r="E552" i="17"/>
  <c r="E551" i="17"/>
  <c r="E550" i="17"/>
  <c r="E549" i="17"/>
  <c r="E548" i="17"/>
  <c r="E547" i="17"/>
  <c r="E546" i="17"/>
  <c r="E545" i="17"/>
  <c r="E544" i="17"/>
  <c r="E543" i="17"/>
  <c r="E542" i="17"/>
  <c r="E541" i="17"/>
  <c r="E540" i="17"/>
  <c r="E539" i="17"/>
  <c r="E538" i="17"/>
  <c r="E537" i="17"/>
  <c r="E536" i="17"/>
  <c r="E535" i="17"/>
  <c r="E534" i="17"/>
  <c r="E533" i="17"/>
  <c r="E532" i="17"/>
  <c r="E531" i="17"/>
  <c r="E530" i="17"/>
  <c r="E529" i="17"/>
  <c r="E528" i="17"/>
  <c r="E527" i="17"/>
  <c r="E526" i="17"/>
  <c r="E525" i="17"/>
  <c r="E524" i="17"/>
  <c r="E523" i="17"/>
  <c r="E522" i="17"/>
  <c r="E521" i="17"/>
  <c r="E520" i="17"/>
  <c r="E519" i="17"/>
  <c r="E518" i="17"/>
  <c r="E517" i="17"/>
  <c r="E516" i="17"/>
  <c r="E515" i="17"/>
  <c r="E514" i="17"/>
  <c r="E513" i="17"/>
  <c r="E512" i="17"/>
  <c r="E511" i="17"/>
  <c r="E510" i="17"/>
  <c r="E509" i="17"/>
  <c r="E508" i="17"/>
  <c r="E507" i="17"/>
  <c r="E506" i="17"/>
  <c r="E505" i="17"/>
  <c r="E504" i="17"/>
  <c r="E503" i="17"/>
  <c r="E502" i="17"/>
  <c r="E501" i="17"/>
  <c r="E500" i="17"/>
  <c r="E499" i="17"/>
  <c r="E498" i="17"/>
  <c r="E497" i="17"/>
  <c r="E496" i="17"/>
  <c r="E495" i="17"/>
  <c r="E494" i="17"/>
  <c r="E493" i="17"/>
  <c r="E492" i="17"/>
  <c r="E491" i="17"/>
  <c r="E490" i="17"/>
  <c r="E489" i="17"/>
  <c r="E488" i="17"/>
  <c r="E487" i="17"/>
  <c r="E486" i="17"/>
  <c r="E485" i="17"/>
  <c r="E484" i="17"/>
  <c r="E483" i="17"/>
  <c r="E482" i="17"/>
  <c r="E481" i="17"/>
  <c r="E480" i="17"/>
  <c r="E479" i="17"/>
  <c r="E478" i="17"/>
  <c r="E477" i="17"/>
  <c r="E476" i="17"/>
  <c r="E475" i="17"/>
  <c r="E474" i="17"/>
  <c r="E473" i="17"/>
  <c r="E472" i="17"/>
  <c r="E471" i="17"/>
  <c r="E470" i="17"/>
  <c r="E469" i="17"/>
  <c r="E468" i="17"/>
  <c r="E467" i="17"/>
  <c r="E466" i="17"/>
  <c r="E465" i="17"/>
  <c r="E464" i="17"/>
  <c r="E463" i="17"/>
  <c r="E462" i="17"/>
  <c r="E461" i="17"/>
  <c r="E460" i="17"/>
  <c r="E459" i="17"/>
  <c r="E458" i="17"/>
  <c r="E457" i="17"/>
  <c r="E456" i="17"/>
  <c r="E455" i="17"/>
  <c r="E454" i="17"/>
  <c r="E453" i="17"/>
  <c r="E452" i="17"/>
  <c r="E451" i="17"/>
  <c r="E450" i="17"/>
  <c r="E449" i="17"/>
  <c r="E448" i="17"/>
  <c r="E447" i="17"/>
  <c r="E446" i="17"/>
  <c r="E445" i="17"/>
  <c r="E444" i="17"/>
  <c r="E443" i="17"/>
  <c r="E442" i="17"/>
  <c r="E441" i="17"/>
  <c r="E440" i="17"/>
  <c r="E439" i="17"/>
  <c r="E438" i="17"/>
  <c r="E437" i="17"/>
  <c r="E436" i="17"/>
  <c r="E435" i="17"/>
  <c r="E434" i="17"/>
  <c r="E433" i="17"/>
  <c r="E432" i="17"/>
  <c r="E431" i="17"/>
  <c r="E430" i="17"/>
  <c r="E429" i="17"/>
  <c r="E428" i="17"/>
  <c r="E427" i="17"/>
  <c r="E426" i="17"/>
  <c r="E425" i="17"/>
  <c r="E424" i="17"/>
  <c r="E423" i="17"/>
  <c r="E422" i="17"/>
  <c r="E421" i="17"/>
  <c r="E420" i="17"/>
  <c r="E419" i="17"/>
  <c r="E418" i="17"/>
  <c r="E417" i="17"/>
  <c r="E416" i="17"/>
  <c r="E415" i="17"/>
  <c r="E414" i="17"/>
  <c r="E413" i="17"/>
  <c r="E412" i="17"/>
  <c r="E411" i="17"/>
  <c r="E410" i="17"/>
  <c r="E409" i="17"/>
  <c r="E408" i="17"/>
  <c r="E407" i="17"/>
  <c r="E406" i="17"/>
  <c r="E405" i="17"/>
  <c r="E404" i="17"/>
  <c r="E403" i="17"/>
  <c r="E402" i="17"/>
  <c r="E401" i="17"/>
  <c r="E400" i="17"/>
  <c r="E399" i="17"/>
  <c r="E398" i="17"/>
  <c r="E397" i="17"/>
  <c r="E396" i="17"/>
  <c r="E395" i="17"/>
  <c r="E394" i="17"/>
  <c r="E393" i="17"/>
  <c r="E392" i="17"/>
  <c r="E391" i="17"/>
  <c r="E390" i="17"/>
  <c r="E389" i="17"/>
  <c r="E388" i="17"/>
  <c r="E387" i="17"/>
  <c r="E386" i="17"/>
  <c r="E385" i="17"/>
  <c r="E384" i="17"/>
  <c r="E383" i="17"/>
  <c r="E382" i="17"/>
  <c r="E381" i="17"/>
  <c r="E380" i="17"/>
  <c r="E379" i="17"/>
  <c r="E378" i="17"/>
  <c r="E377" i="17"/>
  <c r="E376" i="17"/>
  <c r="E375" i="17"/>
  <c r="E374" i="17"/>
  <c r="E373" i="17"/>
  <c r="E372" i="17"/>
  <c r="E371" i="17"/>
  <c r="E370" i="17"/>
  <c r="E369" i="17"/>
  <c r="E368" i="17"/>
  <c r="E367" i="17"/>
  <c r="E366" i="17"/>
  <c r="E365" i="17"/>
  <c r="E364" i="17"/>
  <c r="E363" i="17"/>
  <c r="E362" i="17"/>
  <c r="E361" i="17"/>
  <c r="E360" i="17"/>
  <c r="E359" i="17"/>
  <c r="E358" i="17"/>
  <c r="E357" i="17"/>
  <c r="E356" i="17"/>
  <c r="E355" i="17"/>
  <c r="E354" i="17"/>
  <c r="E353" i="17"/>
  <c r="E352" i="17"/>
  <c r="E351" i="17"/>
  <c r="E350" i="17"/>
  <c r="E349" i="17"/>
  <c r="E348" i="17"/>
  <c r="E347" i="17"/>
  <c r="E346" i="17"/>
  <c r="E345" i="17"/>
  <c r="E344" i="17"/>
  <c r="E343" i="17"/>
  <c r="E342" i="17"/>
  <c r="E341" i="17"/>
  <c r="E340" i="17"/>
  <c r="E339" i="17"/>
  <c r="E338" i="17"/>
  <c r="E337" i="17"/>
  <c r="E336" i="17"/>
  <c r="E335" i="17"/>
  <c r="E334" i="17"/>
  <c r="E333" i="17"/>
  <c r="E332" i="17"/>
  <c r="E331" i="17"/>
  <c r="E330" i="17"/>
  <c r="E329" i="17"/>
  <c r="E328" i="17"/>
  <c r="E327" i="17"/>
  <c r="E326" i="17"/>
  <c r="E325" i="17"/>
  <c r="E324" i="17"/>
  <c r="E323" i="17"/>
  <c r="E322" i="17"/>
  <c r="E321" i="17"/>
  <c r="E320" i="17"/>
  <c r="E319" i="17"/>
  <c r="E318" i="17"/>
  <c r="E317" i="17"/>
  <c r="E316" i="17"/>
  <c r="E315" i="17"/>
  <c r="E314" i="17"/>
  <c r="E313" i="17"/>
  <c r="E312" i="17"/>
  <c r="E311" i="17"/>
  <c r="E310" i="17"/>
  <c r="E309" i="17"/>
  <c r="E308" i="17"/>
  <c r="E307" i="17"/>
  <c r="E306" i="17"/>
  <c r="E305" i="17"/>
  <c r="E304" i="17"/>
  <c r="E303" i="17"/>
  <c r="E302" i="17"/>
  <c r="E301" i="17"/>
  <c r="E300" i="17"/>
  <c r="E299" i="17"/>
  <c r="E298" i="17"/>
  <c r="E297" i="17"/>
  <c r="E296" i="17"/>
  <c r="E295" i="17"/>
  <c r="E294" i="17"/>
  <c r="E293" i="17"/>
  <c r="E292" i="17"/>
  <c r="E291" i="17"/>
  <c r="E290" i="17"/>
  <c r="E289" i="17"/>
  <c r="E288" i="17"/>
  <c r="E287" i="17"/>
  <c r="E286" i="17"/>
  <c r="E285" i="17"/>
  <c r="E284" i="17"/>
  <c r="E283" i="17"/>
  <c r="E282" i="17"/>
  <c r="E281" i="17"/>
  <c r="E280" i="17"/>
  <c r="E279" i="17"/>
  <c r="E278" i="17"/>
  <c r="E277" i="17"/>
  <c r="E276" i="17"/>
  <c r="E275" i="17"/>
  <c r="E274" i="17"/>
  <c r="E273" i="17"/>
  <c r="E272" i="17"/>
  <c r="E271" i="17"/>
  <c r="E270" i="17"/>
  <c r="E269" i="17"/>
  <c r="E268" i="17"/>
  <c r="E267" i="17"/>
  <c r="E266" i="17"/>
  <c r="E265" i="17"/>
  <c r="E264" i="17"/>
  <c r="E263" i="17"/>
  <c r="E26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21" i="17"/>
  <c r="E220" i="17"/>
  <c r="E219" i="17"/>
  <c r="E218" i="17"/>
  <c r="E217" i="17"/>
  <c r="E216" i="17"/>
  <c r="E215" i="17"/>
  <c r="E214" i="17"/>
  <c r="E213" i="17"/>
  <c r="E212" i="17"/>
  <c r="E211" i="17"/>
  <c r="E210" i="17"/>
  <c r="E209" i="17"/>
  <c r="E208" i="17"/>
  <c r="E207" i="17"/>
  <c r="E206" i="17"/>
  <c r="E205" i="17"/>
  <c r="E204" i="17"/>
  <c r="E203" i="17"/>
  <c r="E202" i="17"/>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H1" i="1" l="1"/>
</calcChain>
</file>

<file path=xl/sharedStrings.xml><?xml version="1.0" encoding="utf-8"?>
<sst xmlns="http://schemas.openxmlformats.org/spreadsheetml/2006/main" count="3504" uniqueCount="1516">
  <si>
    <t>１．本シートについて</t>
    <rPh sb="2" eb="3">
      <t>ホン</t>
    </rPh>
    <phoneticPr fontId="18"/>
  </si>
  <si>
    <t>データ
No</t>
    <phoneticPr fontId="18"/>
  </si>
  <si>
    <t>項目名</t>
  </si>
  <si>
    <t>サブ項目</t>
  </si>
  <si>
    <t>文字数</t>
  </si>
  <si>
    <t>えび</t>
  </si>
  <si>
    <t>かに</t>
  </si>
  <si>
    <t>小麦</t>
  </si>
  <si>
    <t>そば</t>
  </si>
  <si>
    <t>卵</t>
  </si>
  <si>
    <t>あわび</t>
  </si>
  <si>
    <t>いか</t>
  </si>
  <si>
    <t>いくら</t>
  </si>
  <si>
    <t>オレンジ</t>
  </si>
  <si>
    <t>キウイフルーツ</t>
  </si>
  <si>
    <t>牛肉</t>
  </si>
  <si>
    <t>くるみ</t>
  </si>
  <si>
    <t>ごま</t>
  </si>
  <si>
    <t>さけ</t>
  </si>
  <si>
    <t>さば</t>
  </si>
  <si>
    <t>大豆</t>
  </si>
  <si>
    <t>鶏肉</t>
  </si>
  <si>
    <t>バナナ</t>
  </si>
  <si>
    <t>豚肉</t>
  </si>
  <si>
    <t>もも</t>
  </si>
  <si>
    <t>やまいも</t>
  </si>
  <si>
    <t>りんご</t>
  </si>
  <si>
    <t>ゼラチン</t>
  </si>
  <si>
    <t>魚介類</t>
  </si>
  <si>
    <t>メーカーコード</t>
  </si>
  <si>
    <t>メーカープライベートコード</t>
  </si>
  <si>
    <t>共通商品コード</t>
  </si>
  <si>
    <t>ＪＩＣＦＳコード（標準分類）</t>
  </si>
  <si>
    <t>ソースマーキングの有無（共通商品コード）</t>
  </si>
  <si>
    <t>内容量（標準重量）</t>
  </si>
  <si>
    <t>内容量（標準重量）単位コード</t>
  </si>
  <si>
    <t>保存時温度帯区分</t>
  </si>
  <si>
    <t>賞味・消費期間値</t>
  </si>
  <si>
    <t>賞味・消費期間単位コード</t>
  </si>
  <si>
    <t>商品サイズ＜幅＞</t>
  </si>
  <si>
    <t>商品サイズ＜高さ＞</t>
  </si>
  <si>
    <t>商品サイズ＜奥行＞</t>
  </si>
  <si>
    <t>商品サイズ単位</t>
  </si>
  <si>
    <t>総重量</t>
  </si>
  <si>
    <t>総重量単位コード</t>
  </si>
  <si>
    <t>商品特徴（フル）</t>
  </si>
  <si>
    <t>定貫/不定貫フラグ</t>
  </si>
  <si>
    <t>メーカー発売日</t>
  </si>
  <si>
    <t>メーカー名（正式メーカー名）</t>
  </si>
  <si>
    <t>メーカー名（正式メーカーカナ名）</t>
  </si>
  <si>
    <t>メーカー正式商品名</t>
  </si>
  <si>
    <t>メーカー正式商品名（カナ）</t>
  </si>
  <si>
    <t>ブランド名（漢字）</t>
  </si>
  <si>
    <t>酒類識別区分</t>
  </si>
  <si>
    <t>酒類分類</t>
  </si>
  <si>
    <t>召し上がり方・利用方法</t>
  </si>
  <si>
    <t>製造者名</t>
  </si>
  <si>
    <t>製造者住所</t>
  </si>
  <si>
    <t>製造者電話</t>
  </si>
  <si>
    <t>販売者名</t>
  </si>
  <si>
    <t>販売者住所</t>
  </si>
  <si>
    <t>販売者電話</t>
  </si>
  <si>
    <t>輸入者名</t>
  </si>
  <si>
    <t>輸入者住所</t>
  </si>
  <si>
    <t>輸入者電話</t>
  </si>
  <si>
    <t>加工者名</t>
  </si>
  <si>
    <t>加工者住所</t>
  </si>
  <si>
    <t>アレルギー物質</t>
  </si>
  <si>
    <t>アレルゲンコンタミ注意喚起</t>
  </si>
  <si>
    <t>栄養成分：分析・計算単位</t>
  </si>
  <si>
    <t>栄養成分：エネルギー（ｋｃａｌ）</t>
  </si>
  <si>
    <t>栄養成分：たんぱく質（ｇ）</t>
  </si>
  <si>
    <t>栄養成分：脂質（ｇ）</t>
  </si>
  <si>
    <t>栄養成分：炭水化物（ｇ）</t>
  </si>
  <si>
    <t>栄養成分：ナトリウム（ｍｇ）</t>
  </si>
  <si>
    <t>栄養成分：食塩相当量（ｇ）</t>
  </si>
  <si>
    <t>栄養成分：備考</t>
  </si>
  <si>
    <t>製造年月日の表示有無</t>
  </si>
  <si>
    <t>賞味期限・消費期限の表示有無</t>
  </si>
  <si>
    <t>一括表示：名称区分</t>
  </si>
  <si>
    <t>一括表示：名称</t>
  </si>
  <si>
    <t>一括表示：原材料名</t>
  </si>
  <si>
    <t>一括表示：内容量</t>
  </si>
  <si>
    <t>一括表示：固形量</t>
  </si>
  <si>
    <t>一括表示：内容総量</t>
  </si>
  <si>
    <t>一括表示：保存方法</t>
  </si>
  <si>
    <t>一括表示：原産国</t>
  </si>
  <si>
    <t>一括表示：原料原産地名</t>
  </si>
  <si>
    <t>一括表示：使用上の注意</t>
  </si>
  <si>
    <t>一括表示：調理方法</t>
  </si>
  <si>
    <t>一括表示：使用方法</t>
  </si>
  <si>
    <t>一括表示：殺菌方法</t>
  </si>
  <si>
    <t>一括表示：凍結前加熱の有無</t>
  </si>
  <si>
    <t>一括表示：加熱調理の必要性</t>
  </si>
  <si>
    <t>一括表示：でん粉含有率</t>
  </si>
  <si>
    <t>一括表示：無脂乳固形分</t>
  </si>
  <si>
    <t>一括表示：乳脂肪分</t>
  </si>
  <si>
    <t>一括表示：期限</t>
  </si>
  <si>
    <t>一括表示：その他表示</t>
  </si>
  <si>
    <t>米トレーサビリティ対象区分</t>
  </si>
  <si>
    <t>荷姿規格</t>
  </si>
  <si>
    <t>ITFコード</t>
  </si>
  <si>
    <t>ソースマーキングの有無（ITFコード）</t>
  </si>
  <si>
    <t>パック（中装）単品入数</t>
  </si>
  <si>
    <t>パック（中装）サイズ（縦）</t>
  </si>
  <si>
    <t>パック（中装）サイズ（横）</t>
  </si>
  <si>
    <t>パック（中装）サイズ（高さ）</t>
  </si>
  <si>
    <t>パック（中装）重量</t>
  </si>
  <si>
    <t>ケース（外装）単品入数</t>
  </si>
  <si>
    <t>ケース（外装）サイズ（縦）</t>
  </si>
  <si>
    <t>ケース（外装）サイズ（横）</t>
  </si>
  <si>
    <t>ケース（外装）サイズ（高さ）</t>
  </si>
  <si>
    <t>ケース（外装）重量</t>
  </si>
  <si>
    <t>梱（バンド掛・半裁品）単品入数</t>
  </si>
  <si>
    <t>梱（バンド掛・半裁品）サイズ（縦）</t>
  </si>
  <si>
    <t>梱（バンド掛・半裁品）サイズ（横）</t>
  </si>
  <si>
    <t>梱（バンド掛・半裁品）サイズ（高さ）</t>
  </si>
  <si>
    <t>梱（バンド掛・半裁品）重量</t>
  </si>
  <si>
    <t>バンド掛・半裁品区分</t>
  </si>
  <si>
    <t>外観画像</t>
  </si>
  <si>
    <t>適用日</t>
  </si>
  <si>
    <t>半角</t>
  </si>
  <si>
    <t>選択式</t>
  </si>
  <si>
    <t>全角</t>
  </si>
  <si>
    <t>○</t>
  </si>
  <si>
    <t>商品に共通商品コードをバーコードシンボルで印刷しているか否か選択し登録します。</t>
  </si>
  <si>
    <t>商品の種別を識別するための区分を選択し登録します。</t>
  </si>
  <si>
    <t>開封前の保存時温度帯を選択し登録します。</t>
  </si>
  <si>
    <t>商品が定貫か不定貫かを選択し登録します。</t>
  </si>
  <si>
    <t>メーカー名を登録します。</t>
  </si>
  <si>
    <t>メーカー名のカナを登録します。</t>
  </si>
  <si>
    <t>正式商品名を登録します。</t>
  </si>
  <si>
    <t>正式商品名のカナを登録します。</t>
  </si>
  <si>
    <t>商品パッケージの製造年月日の表示有無を選択し登録します。</t>
  </si>
  <si>
    <t>一括表示に名称区分とともに記載されている商品の名称を登録します。</t>
  </si>
  <si>
    <t>本商品情報の有効となる日付を西暦（yyyymmdd）で登録します。</t>
  </si>
  <si>
    <t>定義</t>
    <rPh sb="0" eb="2">
      <t>テイギ</t>
    </rPh>
    <phoneticPr fontId="18"/>
  </si>
  <si>
    <t>内容量もしくは標準重量を登録します。
原則、「g」「ml」で登録してください。</t>
  </si>
  <si>
    <t>商品パッケージの高さを登録します。
原則、「mm」単位で登録します。</t>
  </si>
  <si>
    <t>商品パッケージの奥行を登録します。
原則、「mm」単位で登録します。</t>
  </si>
  <si>
    <t>商品サイズの単位を選択し登録します。
原則、「mm」を選択してください。</t>
  </si>
  <si>
    <t>商品パッケージの風袋込みの総重量を登録します。
原則、「g」で登録してください。</t>
  </si>
  <si>
    <t>メーカーが管理しているブランド名、またはシリーズ名を登録します。
ブランド名が無い場合は「メーカー名」を登録してください。</t>
  </si>
  <si>
    <t>酒類識別の区分を選択し登録します。</t>
  </si>
  <si>
    <t>一括表示に記載されている名称区分を登録します。
＜記入例＞名称、品名、種類別、種類別名称、など</t>
  </si>
  <si>
    <t>一括表示に記載されている「固形量」を登録します。
該当しない場合は「－」を登録してください。</t>
  </si>
  <si>
    <t>一括表示に記載されている「内容総量」を登録します。
該当しない場合は「－」を登録してください。</t>
  </si>
  <si>
    <t>一括表示に記載されている「保存方法」を登録します。
該当しない場合は「－」を登録してください。</t>
  </si>
  <si>
    <t>一括表示に記載されている「原料原産地名」を登録します。
該当しない場合は「－」を登録してください。</t>
  </si>
  <si>
    <t>一括表示に記載されている「使用上の注意」を登録します。
該当しない場合は「－」を登録してください。</t>
  </si>
  <si>
    <t>一括表示に記載されている「調理方法」を登録します。
該当しない場合は「－」を登録してください。</t>
  </si>
  <si>
    <t>一括表示に記載されている「使用方法」を登録します。
該当しない場合は「－」を登録してください。</t>
  </si>
  <si>
    <t>一括表示に記載されている「殺菌方法」を登録します。
該当しない場合は「－」を登録してください。</t>
  </si>
  <si>
    <t>一括表示に記載されている「凍結前加熱の有無」を登録します。
該当しない場合は「－」を登録してください。</t>
  </si>
  <si>
    <t>一括表示に記載されている「加熱調理の必要性」を登録します。
該当しない場合は「－」を登録してください。</t>
  </si>
  <si>
    <t>一括表示に記載されている「でんぷん含有率」を登録します。
該当しない場合は「－」を登録してください。</t>
  </si>
  <si>
    <t>一括表示に記載されている「無脂乳固形分」を登録します。
該当しない場合は「－」を登録してください。</t>
  </si>
  <si>
    <t>一括表示に記載されている「乳脂肪分」を登録します。
該当しない場合は「－」を登録してください。</t>
  </si>
  <si>
    <t>梱（バンド掛・半裁品）の荷姿が存在する場合、バンド掛か半裁品か選択し登録します。
該当しない場合は「－」を登録してください。</t>
  </si>
  <si>
    <t>「一括表示のある最小包装単位」の外観画像を登録してください。
ケースにのみ一括表示がある商品の場合は、ケース荷姿の外観画像を登録してください。</t>
  </si>
  <si>
    <t>一括表示に記載されている「内容量」を登録します。</t>
    <phoneticPr fontId="18"/>
  </si>
  <si>
    <t>一括表示に記載されている「賞味期限」「消費期限」を登録します。</t>
    <phoneticPr fontId="18"/>
  </si>
  <si>
    <t>PB/NBの区分を選択し登録します。</t>
    <phoneticPr fontId="18"/>
  </si>
  <si>
    <t>ケース（外装）の荷姿が存在する場合、その重量を登録します。［g単位］</t>
    <phoneticPr fontId="18"/>
  </si>
  <si>
    <t>半角
全角</t>
    <phoneticPr fontId="18"/>
  </si>
  <si>
    <t>全酒類</t>
  </si>
  <si>
    <t>000</t>
    <phoneticPr fontId="2"/>
  </si>
  <si>
    <t>雑酒（発泡（本則））</t>
  </si>
  <si>
    <t>雑酒（発泡）</t>
  </si>
  <si>
    <t>雑酒（みりん類似）</t>
  </si>
  <si>
    <t>雑酒</t>
  </si>
  <si>
    <t>その他の雑酒（その他のもの・発泡）</t>
  </si>
  <si>
    <t>その他の雑酒（その他のもの）</t>
  </si>
  <si>
    <t>その他の雑酒（みりん類似措置法３）</t>
  </si>
  <si>
    <t>その他の雑酒（みりん類似措置法２）</t>
  </si>
  <si>
    <t>その他の雑酒（みりん類似措置法１）</t>
  </si>
  <si>
    <t>その他の雑酒（みりん類似）</t>
  </si>
  <si>
    <t>その他の雑酒</t>
  </si>
  <si>
    <t>粉末酒</t>
  </si>
  <si>
    <t>リキュール（発泡（本則））</t>
  </si>
  <si>
    <t>リキュール（発泡）</t>
  </si>
  <si>
    <t>リキュール</t>
  </si>
  <si>
    <t>スピリッツ（発泡（本則））</t>
  </si>
  <si>
    <t>スピリッツ（発泡）</t>
  </si>
  <si>
    <t>スピリッツ</t>
  </si>
  <si>
    <t>その他の醸造酒（発泡（本則））</t>
  </si>
  <si>
    <t>その他の醸造酒（発泡）</t>
  </si>
  <si>
    <t>その他の醸造酒</t>
  </si>
  <si>
    <t>発泡酒（３）</t>
  </si>
  <si>
    <t>発泡酒（２）</t>
  </si>
  <si>
    <t>発泡酒（１）</t>
  </si>
  <si>
    <t>原料用アルコール</t>
  </si>
  <si>
    <t>ブランデー（発泡（本則））</t>
  </si>
  <si>
    <t>ブランデー（発泡）</t>
  </si>
  <si>
    <t>双</t>
  </si>
  <si>
    <t>ブランデー</t>
  </si>
  <si>
    <t>食</t>
  </si>
  <si>
    <t>ウイスキー（発泡（本則））</t>
  </si>
  <si>
    <t>人前</t>
  </si>
  <si>
    <t>ウイスキー（発泡）</t>
  </si>
  <si>
    <t>膳</t>
  </si>
  <si>
    <t>ウイスキー</t>
  </si>
  <si>
    <t>カプセル</t>
  </si>
  <si>
    <t>甘味果実酒（発泡（本則））</t>
  </si>
  <si>
    <t>足</t>
  </si>
  <si>
    <t>甘味果実酒（発泡）</t>
  </si>
  <si>
    <t>台</t>
  </si>
  <si>
    <t>甘味果実酒</t>
  </si>
  <si>
    <t>箱</t>
  </si>
  <si>
    <t>果実酒（発泡（本則））</t>
  </si>
  <si>
    <t>組</t>
  </si>
  <si>
    <t>果実酒（発泡）</t>
  </si>
  <si>
    <t>包</t>
  </si>
  <si>
    <t>果実酒</t>
  </si>
  <si>
    <t>巻</t>
  </si>
  <si>
    <t>ビール</t>
  </si>
  <si>
    <t>錠</t>
  </si>
  <si>
    <t>みりん（発泡（本則））</t>
  </si>
  <si>
    <t>粒</t>
  </si>
  <si>
    <t>みりん（発泡）</t>
  </si>
  <si>
    <t>袋</t>
  </si>
  <si>
    <t>みりん（措置法３）</t>
  </si>
  <si>
    <t>束</t>
  </si>
  <si>
    <t>みりん（措置法２）</t>
  </si>
  <si>
    <t>冊</t>
  </si>
  <si>
    <t>みりん（措置法１）</t>
  </si>
  <si>
    <t>本</t>
  </si>
  <si>
    <t>みりん</t>
  </si>
  <si>
    <t>個</t>
  </si>
  <si>
    <t>単式蒸留しょうちゅう（発泡（本則））</t>
  </si>
  <si>
    <t>枚</t>
  </si>
  <si>
    <t>単式蒸留しょうちゅう（発泡）</t>
  </si>
  <si>
    <t>mm</t>
  </si>
  <si>
    <t>単式蒸留しょうちゅう</t>
  </si>
  <si>
    <t>m</t>
  </si>
  <si>
    <t>連続式蒸留しょうちゅう（発泡（本則））</t>
  </si>
  <si>
    <t>cm</t>
  </si>
  <si>
    <t>連続式蒸留しょうちゅう（発泡）</t>
  </si>
  <si>
    <t>cc</t>
  </si>
  <si>
    <t>連続式蒸留しょうちゅう</t>
  </si>
  <si>
    <t>l</t>
  </si>
  <si>
    <t>合成清酒（発泡（本則））</t>
  </si>
  <si>
    <t>ml</t>
  </si>
  <si>
    <t>合成清酒（発泡）</t>
  </si>
  <si>
    <t>トン</t>
  </si>
  <si>
    <t>合成清酒（措置法）</t>
  </si>
  <si>
    <t>オンス</t>
  </si>
  <si>
    <t>合成清酒</t>
  </si>
  <si>
    <t>パウンド</t>
  </si>
  <si>
    <t>清酒（発泡（本則））</t>
  </si>
  <si>
    <t>mg</t>
  </si>
  <si>
    <t>清酒（発泡）</t>
  </si>
  <si>
    <t>kg</t>
  </si>
  <si>
    <t>清酒</t>
  </si>
  <si>
    <t>g</t>
  </si>
  <si>
    <t>日用品/その他日用品/その他日用品/その他日用品</t>
  </si>
  <si>
    <t>日用品/その他日用品/その他日用品</t>
  </si>
  <si>
    <t>日用品/その他日用品/オーディオ・ビデオテ－プ/オーディオ・ビデオテープ</t>
  </si>
  <si>
    <t>日用品/その他日用品/オーディオ・ビデオテ－プ/その他オーディオ・ビデオテープ</t>
  </si>
  <si>
    <t>日用品/その他日用品/オーディオ・ビデオテ－プ/ビデオテープ</t>
  </si>
  <si>
    <t>日用品/その他日用品/オーディオ・ビデオテ－プ/オープンリールテープ</t>
  </si>
  <si>
    <t>日用品/その他日用品/オーディオ・ビデオテ－プ/カセットテープ</t>
  </si>
  <si>
    <t>日用品/その他日用品/オーディオ・ビデオテ－プ</t>
  </si>
  <si>
    <t>日用品/その他日用品/フィルム/その他フィルム</t>
  </si>
  <si>
    <t>日用品/その他日用品/フィルム/８ミリフィルム</t>
  </si>
  <si>
    <t>日用品/その他日用品/フィルム/写真用フィルム</t>
  </si>
  <si>
    <t>日用品/その他日用品/フィルム</t>
  </si>
  <si>
    <t>日用品/その他日用品/日用贈答品/その他日用贈答品</t>
  </si>
  <si>
    <t>日用品/その他日用品/日用贈答品/日用贈答品</t>
  </si>
  <si>
    <t>日用品/その他日用品/日用贈答品</t>
  </si>
  <si>
    <t>日用品/その他日用品</t>
  </si>
  <si>
    <t>日用品/ペット用品/その他のペット/その他ペット関連品</t>
  </si>
  <si>
    <t>日用品/ペット用品/その他のペット/その他ペット生体</t>
  </si>
  <si>
    <t>日用品/ペット用品/その他のペット/その他ペット医薬品</t>
  </si>
  <si>
    <t>日用品/ペット用品/その他のペット/その他ペット用品・用具</t>
  </si>
  <si>
    <t>日用品/ペット用品/その他のペット/その他ペットフード</t>
  </si>
  <si>
    <t>日用品/ペット用品/その他のペット</t>
  </si>
  <si>
    <t>日用品/ペット用品/爬虫類・両生類/その他爬虫類・両生類関連品</t>
  </si>
  <si>
    <t>日用品/ペット用品/爬虫類・両生類/爬虫類・両生類生体</t>
  </si>
  <si>
    <t>日用品/ペット用品/爬虫類・両生類/爬虫類・両生類医薬品</t>
  </si>
  <si>
    <t>日用品/ペット用品/爬虫類・両生類/爬虫類・両生類用品・用具</t>
  </si>
  <si>
    <t>日用品/ペット用品/爬虫類・両生類/爬虫類・両生類フード</t>
  </si>
  <si>
    <t>日用品/ペット用品/爬虫類・両生類</t>
  </si>
  <si>
    <t>日用品/ペット用品/昆虫/その他昆虫関連品</t>
  </si>
  <si>
    <t>日用品/ペット用品/昆虫/昆虫生体</t>
  </si>
  <si>
    <t>日用品/ペット用品/昆虫/昆虫用医薬品</t>
  </si>
  <si>
    <t>日用品/ペット用品/昆虫/昆虫用品・用具</t>
  </si>
  <si>
    <t>日用品/ペット用品/昆虫/昆虫フード</t>
  </si>
  <si>
    <t>日用品/ペット用品/昆虫</t>
  </si>
  <si>
    <t>日用品/ペット用品/小動物/その他小動物関連品</t>
  </si>
  <si>
    <t>日用品/ペット用品/小動物/小動物生体</t>
  </si>
  <si>
    <t>日用品/ペット用品/小動物/小動物用医薬品</t>
  </si>
  <si>
    <t>日用品/ペット用品/小動物/小動物用品・用具</t>
  </si>
  <si>
    <t>日用品/ペット用品/小動物/小動物フード</t>
  </si>
  <si>
    <t>日用品/ペット用品/小動物</t>
  </si>
  <si>
    <t>日用品/ペット用品/小鳥/その他小鳥関連品</t>
  </si>
  <si>
    <t>日用品/ペット用品/小鳥/小鳥生体</t>
  </si>
  <si>
    <t>日用品/ペット用品/小鳥/小鳥医薬品</t>
  </si>
  <si>
    <t>日用品/ペット用品/小鳥/小鳥用品・用具</t>
  </si>
  <si>
    <t>日用品/ペット用品/小鳥/小鳥フード</t>
  </si>
  <si>
    <t>日用品/ペット用品/小鳥</t>
  </si>
  <si>
    <t>日用品/ペット用品/観賞魚/その他観賞魚関連品</t>
  </si>
  <si>
    <t>日用品/ペット用品/観賞魚/観賞魚生体</t>
  </si>
  <si>
    <t>日用品/ペット用品/観賞魚/観賞魚医薬品</t>
  </si>
  <si>
    <t>日用品/ペット用品/観賞魚/観賞魚用品・用具</t>
  </si>
  <si>
    <t>日用品/ペット用品/観賞魚/観賞魚フード</t>
  </si>
  <si>
    <t>日用品/ペット用品/観賞魚</t>
  </si>
  <si>
    <t>日用品/ペット用品/猫/その他猫関連品</t>
  </si>
  <si>
    <t>日用品/ペット用品/猫/猫生体</t>
  </si>
  <si>
    <t>日用品/ペット用品/猫/猫用医薬品</t>
  </si>
  <si>
    <t>日用品/ペット用品/猫/猫用品・用具</t>
  </si>
  <si>
    <t>日用品/ペット用品/猫/猫フード</t>
  </si>
  <si>
    <t>日用品/ペット用品/猫</t>
  </si>
  <si>
    <t>日用品/ペット用品/犬/その他犬関連品</t>
  </si>
  <si>
    <t>日用品/ペット用品/犬/犬生体</t>
  </si>
  <si>
    <t>日用品/ペット用品/犬/犬用医薬品</t>
  </si>
  <si>
    <t>日用品/ペット用品/犬/犬用品・用具</t>
  </si>
  <si>
    <t>日用品/ペット用品/犬/犬フード</t>
  </si>
  <si>
    <t>日用品/ペット用品/犬</t>
  </si>
  <si>
    <t>日用品/ペット用品</t>
  </si>
  <si>
    <t>日用品/ＤＩＹ用品/その他ＤＩＹ用品/その他ＤＩＹ用品</t>
  </si>
  <si>
    <t>日用品/ＤＩＹ用品/その他ＤＩＹ用品</t>
  </si>
  <si>
    <t>日用品/ＤＩＹ用品/園芸用品/その他園芸用品</t>
  </si>
  <si>
    <t>日用品/ＤＩＹ用品/園芸用品/生花用品</t>
  </si>
  <si>
    <t>日用品/ＤＩＹ用品/園芸用品/園芸用具</t>
  </si>
  <si>
    <t>日用品/ＤＩＹ用品/園芸用品/鉢・フラワースタンド類</t>
  </si>
  <si>
    <t>日用品/ＤＩＹ用品/園芸用品/種・球根類</t>
  </si>
  <si>
    <t>日用品/ＤＩＹ用品/園芸用品/用土</t>
  </si>
  <si>
    <t>日用品/ＤＩＹ用品/園芸用品/肥料</t>
  </si>
  <si>
    <t>日用品/ＤＩＹ用品/園芸用品/園芸用殺虫剤</t>
  </si>
  <si>
    <t>日用品/ＤＩＹ用品/園芸用品</t>
  </si>
  <si>
    <t>日用品/ＤＩＹ用品/ガス・水道部品/その他ガス・水道部品</t>
  </si>
  <si>
    <t>日用品/ＤＩＹ用品/ガス・水道部品/水道部品</t>
  </si>
  <si>
    <t>日用品/ＤＩＹ用品/ガス・水道部品/ガス部品</t>
  </si>
  <si>
    <t>日用品/ＤＩＹ用品/ガス・水道部品</t>
  </si>
  <si>
    <t>日用品/ＤＩＹ用品/建築・塗装材料/その他建築・塗装材料</t>
  </si>
  <si>
    <t>日用品/ＤＩＹ用品/建築・塗装材料/補修用品</t>
  </si>
  <si>
    <t>日用品/ＤＩＹ用品/建築・塗装材料/接着剤</t>
  </si>
  <si>
    <t>日用品/ＤＩＹ用品/建築・塗装材料/塗装材料</t>
  </si>
  <si>
    <t>日用品/ＤＩＹ用品/建築・塗装材料/基礎材</t>
  </si>
  <si>
    <t>日用品/ＤＩＹ用品/建築・塗装材料/木材</t>
  </si>
  <si>
    <t>日用品/ＤＩＹ用品/建築・塗装材料/建築・金具</t>
  </si>
  <si>
    <t>日用品/ＤＩＹ用品/建築・塗装材料</t>
  </si>
  <si>
    <t>日用品/ＤＩＹ用品/建築・塗装用具/その他建築・塗装用具</t>
  </si>
  <si>
    <t>日用品/ＤＩＹ用品/建築・塗装用具/塗装用具</t>
  </si>
  <si>
    <t>日用品/ＤＩＹ用品/建築・塗装用具/電動工具</t>
  </si>
  <si>
    <t>日用品/ＤＩＹ用品/建築・塗装用具/大工用品</t>
  </si>
  <si>
    <t>日用品/ＤＩＹ用品/建築・塗装用具</t>
  </si>
  <si>
    <t>日用品/ＤＩＹ用品</t>
  </si>
  <si>
    <t>日用品/家庭用品/その他家庭用品/その他家庭用品</t>
  </si>
  <si>
    <t>日用品/家庭用品/その他家庭用品/靴関連用品</t>
  </si>
  <si>
    <t>日用品/家庭用品/その他家庭用品/裁縫・手芸用品</t>
  </si>
  <si>
    <t>日用品/家庭用品/その他家庭用品/家庭用手袋</t>
  </si>
  <si>
    <t>日用品/家庭用品/その他家庭用品/荷造り用品</t>
  </si>
  <si>
    <t>日用品/家庭用品/その他家庭用品/喫煙用具</t>
  </si>
  <si>
    <t>日用品/家庭用品/その他家庭用品/ライター</t>
  </si>
  <si>
    <t>日用品/家庭用品/その他家庭用品/マッチ</t>
  </si>
  <si>
    <t>日用品/家庭用品/その他家庭用品/かいろ・湯たんぽ</t>
  </si>
  <si>
    <t>日用品/家庭用品/その他家庭用品/ローソク</t>
  </si>
  <si>
    <t>日用品/家庭用品/その他家庭用品/線香</t>
  </si>
  <si>
    <t>日用品/家庭用品/その他家庭用品</t>
  </si>
  <si>
    <t>日用品/家庭用品/リビング用品/その他リビング用品</t>
  </si>
  <si>
    <t>日用品/家庭用品/リビング用品/テーブルクロス</t>
  </si>
  <si>
    <t>日用品/家庭用品/リビング用品/簡易収納ケース</t>
  </si>
  <si>
    <t>日用品/家庭用品/リビング用品/リビング用テープ類</t>
  </si>
  <si>
    <t>日用品/家庭用品/リビング用品/ハンガー</t>
  </si>
  <si>
    <t>日用品/家庭用品/リビング用品/ハンガーボード・フック</t>
  </si>
  <si>
    <t>日用品/家庭用品/リビング用品/壁紙・障子紙</t>
  </si>
  <si>
    <t>日用品/家庭用品/リビング用品/シート類</t>
  </si>
  <si>
    <t>日用品/家庭用品/リビング用品</t>
  </si>
  <si>
    <t>日用品/家庭用品/調理用品/その他調理器具</t>
  </si>
  <si>
    <t>日用品/家庭用品/調理用品/製菓用品</t>
  </si>
  <si>
    <t>日用品/家庭用品/調理用品/調理器物</t>
  </si>
  <si>
    <t>日用品/家庭用品/調理用品/フライパン類</t>
  </si>
  <si>
    <t>日用品/家庭用品/調理用品/やかん類</t>
  </si>
  <si>
    <t>日用品/家庭用品/調理用品/鍋・釜類</t>
  </si>
  <si>
    <t>日用品/家庭用品/調理用品</t>
  </si>
  <si>
    <t>日用品/家庭用品/食卓用品/その他食卓用品</t>
  </si>
  <si>
    <t>日用品/家庭用品/食卓用品/魔法瓶・ジャー</t>
  </si>
  <si>
    <t>日用品/家庭用品/食卓用品/弁当箱・ウェア</t>
  </si>
  <si>
    <t>日用品/家庭用品/食卓用品/簡易食器</t>
  </si>
  <si>
    <t>日用品/家庭用品/食卓用品/徳利・盃</t>
  </si>
  <si>
    <t>日用品/家庭用品/食卓用品/土瓶・鉄瓶</t>
  </si>
  <si>
    <t>日用品/家庭用品/食卓用品/湯呑・急須</t>
  </si>
  <si>
    <t>日用品/家庭用品/食卓用品/コップ・グラス</t>
  </si>
  <si>
    <t>日用品/家庭用品/食卓用品/鉢・丼</t>
  </si>
  <si>
    <t>日用品/家庭用品/食卓用品/皿</t>
  </si>
  <si>
    <t>日用品/家庭用品/食卓用品/碗</t>
  </si>
  <si>
    <t>日用品/家庭用品/食卓用品/ナイフ・フォーク・スプーン</t>
  </si>
  <si>
    <t>日用品/家庭用品/食卓用品/箸</t>
  </si>
  <si>
    <t>日用品/家庭用品/食卓用品/卓上小物</t>
  </si>
  <si>
    <t>日用品/家庭用品/食卓用品/食品調味料容器</t>
  </si>
  <si>
    <t>日用品/家庭用品/食卓用品</t>
  </si>
  <si>
    <t>日用品/家庭用品/浴室・トイレ用品/その他浴室・トイレ用品</t>
  </si>
  <si>
    <t>日用品/家庭用品/浴室・トイレ用品/トイレ用品</t>
  </si>
  <si>
    <t>日用品/家庭用品/浴室・トイレ用品/身体洗い用品</t>
  </si>
  <si>
    <t>日用品/家庭用品/浴室・トイレ用品/洗面用品</t>
  </si>
  <si>
    <t>日用品/家庭用品/浴室・トイレ用品/浴室用品</t>
  </si>
  <si>
    <t>日用品/家庭用品/浴室・トイレ用品</t>
  </si>
  <si>
    <t>日用品/家庭用品/台所用品/その他台所用品</t>
  </si>
  <si>
    <t>日用品/家庭用品/台所用品/キッチンペーパー</t>
  </si>
  <si>
    <t>日用品/家庭用品/台所用品/流し用品</t>
  </si>
  <si>
    <t>日用品/家庭用品/台所用品/缶切り・栓抜き類</t>
  </si>
  <si>
    <t>日用品/家庭用品/台所用品/ペーパーフィルター</t>
  </si>
  <si>
    <t>日用品/家庭用品/台所用品/たわし・スポンジ</t>
  </si>
  <si>
    <t>日用品/家庭用品/台所用品/ふきん・鍋つかみ類</t>
  </si>
  <si>
    <t>日用品/家庭用品/台所用品/ガスマット類</t>
  </si>
  <si>
    <t>日用品/家庭用品/台所用品</t>
  </si>
  <si>
    <t>日用品/家庭用品/洗濯・物干し用品/その他洗濯・物干し用品</t>
  </si>
  <si>
    <t>日用品/家庭用品/洗濯・物干し用品/洗濯仕上げ用品</t>
  </si>
  <si>
    <t>日用品/家庭用品/洗濯・物干し用品/物干し用品</t>
  </si>
  <si>
    <t>日用品/家庭用品/洗濯・物干し用品/洗濯用品</t>
  </si>
  <si>
    <t>日用品/家庭用品/洗濯・物干し用品</t>
  </si>
  <si>
    <t>日用品/家庭用品/掃除用品/その他掃除用品</t>
  </si>
  <si>
    <t>日用品/家庭用品/掃除用品/屑入れ</t>
  </si>
  <si>
    <t>日用品/家庭用品/掃除用品/バケツ・ペール</t>
  </si>
  <si>
    <t>日用品/家庭用品/掃除用品/モップ・雑巾</t>
  </si>
  <si>
    <t>日用品/家庭用品/掃除用品/掃除用ブラシ</t>
  </si>
  <si>
    <t>日用品/家庭用品/掃除用品/ちり取り</t>
  </si>
  <si>
    <t>日用品/家庭用品/掃除用品/ほうき・はたき類</t>
  </si>
  <si>
    <t>日用品/家庭用品/掃除用品/ゴミ袋</t>
  </si>
  <si>
    <t>日用品/家庭用品/掃除用品</t>
  </si>
  <si>
    <t>日用品/家庭用品/食品包装/その他食品包装</t>
  </si>
  <si>
    <t>日用品/家庭用品/食品包装/アルミホイル</t>
  </si>
  <si>
    <t>日用品/家庭用品/食品包装/ラッピングフィルム</t>
  </si>
  <si>
    <t>日用品/家庭用品/食品包装</t>
  </si>
  <si>
    <t>日用品/家庭用品</t>
  </si>
  <si>
    <t>日用品/化粧品/その他化粧品/その他化粧品</t>
  </si>
  <si>
    <t>日用品/化粧品/その他化粧品</t>
  </si>
  <si>
    <t>日用品/化粧品/化粧小物/その他化粧小物</t>
  </si>
  <si>
    <t>日用品/化粧品/化粧小物/ボディ用化粧用具</t>
  </si>
  <si>
    <t>日用品/化粧品/化粧小物/ネイル用化粧用具</t>
  </si>
  <si>
    <t>日用品/化粧品/化粧小物/フェイス用化粧用具</t>
  </si>
  <si>
    <t>日用品/化粧品/化粧小物/ヘア用化粧用具</t>
  </si>
  <si>
    <t>日用品/化粧品/化粧小物/カミソリ</t>
  </si>
  <si>
    <t>日用品/化粧品/化粧小物</t>
  </si>
  <si>
    <t>日用品/化粧品/男性化粧品/その他男性化粧品</t>
  </si>
  <si>
    <t>日用品/化粧品/男性化粧品/男性用フレグランス</t>
  </si>
  <si>
    <t>日用品/化粧品/男性化粧品/男性用制汗防臭剤</t>
  </si>
  <si>
    <t>日用品/化粧品/男性化粧品/男性白髪用カラーリング剤</t>
  </si>
  <si>
    <t>日用品/化粧品/男性化粧品/男性黒髪用カラーリング剤</t>
  </si>
  <si>
    <t>日用品/化粧品/男性化粧品/男性用ヘアスプレー・ヘアグロス</t>
  </si>
  <si>
    <t>日用品/化粧品/男性化粧品/男性用ブロー・スタイリング剤</t>
  </si>
  <si>
    <t>日用品/化粧品/男性化粧品/男性用育毛・養毛剤</t>
  </si>
  <si>
    <t>日用品/化粧品/男性化粧品/男性用ヘアトニック</t>
  </si>
  <si>
    <t>日用品/化粧品/男性化粧品/男性用メイクアップ</t>
  </si>
  <si>
    <t>日用品/化粧品/男性化粧品/男性用スキンクリーム・ミルク</t>
  </si>
  <si>
    <t>日用品/化粧品/男性化粧品/男性用スキンローション</t>
  </si>
  <si>
    <t>日用品/化粧品/男性化粧品/男性用洗顔料・パック</t>
  </si>
  <si>
    <t>日用品/化粧品/男性化粧品/プレシェーブ・シェービング剤</t>
  </si>
  <si>
    <t>日用品/化粧品/男性化粧品</t>
  </si>
  <si>
    <t>日用品/化粧品/ヘアカラー/その他ヘアカラー</t>
  </si>
  <si>
    <t>日用品/化粧品/ヘアカラー/白髪用カラーリング剤</t>
  </si>
  <si>
    <t>日用品/化粧品/ヘアカラー/黒髪用カラーリング剤</t>
  </si>
  <si>
    <t>日用品/化粧品/ヘアカラー</t>
  </si>
  <si>
    <t>日用品/化粧品/ヘアメイク/その他ヘアメイク</t>
  </si>
  <si>
    <t>日用品/化粧品/ヘアメイク/パーマ剤</t>
  </si>
  <si>
    <t>日用品/化粧品/ヘアメイク/女性用育毛・養毛剤</t>
  </si>
  <si>
    <t>日用品/化粧品/ヘアメイク/女性用ヘアトニック</t>
  </si>
  <si>
    <t>日用品/化粧品/ヘアメイク/ヘアスプレー・ヘアグロス</t>
  </si>
  <si>
    <t>日用品/化粧品/ヘアメイク/ブロー・スタイリング剤</t>
  </si>
  <si>
    <t>日用品/化粧品/ヘアメイク</t>
  </si>
  <si>
    <t>日用品/化粧品/インバスヘアケア/その他インバスヘアケア</t>
  </si>
  <si>
    <t>日用品/化粧品/インバスヘアケア/ヘアトリートメント・パック</t>
  </si>
  <si>
    <t>日用品/化粧品/インバスヘアケア/ヘアリンス・コンディショナー</t>
  </si>
  <si>
    <t>日用品/化粧品/インバスヘアケア/シャンプー</t>
  </si>
  <si>
    <t>日用品/化粧品/インバスヘアケア</t>
  </si>
  <si>
    <t>日用品/化粧品/フレグランス/その他フレグランス</t>
  </si>
  <si>
    <t>日用品/化粧品/フレグランス/コロン</t>
  </si>
  <si>
    <t>日用品/化粧品/フレグランス/トワレ</t>
  </si>
  <si>
    <t>日用品/化粧品/フレグランス/香水</t>
  </si>
  <si>
    <t>日用品/化粧品/フレグランス</t>
  </si>
  <si>
    <t>日用品/化粧品/ボディケア化粧品/その他ボディケア化粧品</t>
  </si>
  <si>
    <t>日用品/化粧品/ボディケア化粧品/制汗防臭剤</t>
  </si>
  <si>
    <t>日用品/化粧品/ボディケア化粧品/レッグ・フットケア</t>
  </si>
  <si>
    <t>日用品/化粧品/ボディケア化粧品/むだ毛処理剤</t>
  </si>
  <si>
    <t>日用品/化粧品/ボディケア化粧品/ＵＶケア</t>
  </si>
  <si>
    <t>日用品/化粧品/ボディケア化粧品/ハンドクリーム</t>
  </si>
  <si>
    <t>日用品/化粧品/ボディケア化粧品/リップクリーム</t>
  </si>
  <si>
    <t>日用品/化粧品/ボディケア化粧品/ボディローション・クリーム</t>
  </si>
  <si>
    <t>日用品/化粧品/ボディケア化粧品</t>
  </si>
  <si>
    <t>日用品/化粧品/メイクアップ化粧品/その他メイクアップ化粧品</t>
  </si>
  <si>
    <t>日用品/化粧品/メイクアップ化粧品/ネイルカラー</t>
  </si>
  <si>
    <t>日用品/化粧品/メイクアップ化粧品/リップカラー</t>
  </si>
  <si>
    <t>日用品/化粧品/メイクアップ化粧品/チークカラー</t>
  </si>
  <si>
    <t>日用品/化粧品/メイクアップ化粧品/アイブロウ</t>
  </si>
  <si>
    <t>日用品/化粧品/メイクアップ化粧品/マスカラ</t>
  </si>
  <si>
    <t>日用品/化粧品/メイクアップ化粧品/アイライナー</t>
  </si>
  <si>
    <t>日用品/化粧品/メイクアップ化粧品/アイカラー</t>
  </si>
  <si>
    <t>日用品/化粧品/メイクアップ化粧品/フェイスパウダー</t>
  </si>
  <si>
    <t>日用品/化粧品/メイクアップ化粧品/ファンデーション</t>
  </si>
  <si>
    <t>日用品/化粧品/メイクアップ化粧品/コンシーラ</t>
  </si>
  <si>
    <t>日用品/化粧品/メイクアップ化粧品/化粧下地</t>
  </si>
  <si>
    <t>日用品/化粧品/メイクアップ化粧品</t>
  </si>
  <si>
    <t>日用品/化粧品/基礎化粧品/その他基礎化粧品</t>
  </si>
  <si>
    <t>日用品/化粧品/基礎化粧品/フェイスクリーム</t>
  </si>
  <si>
    <t>日用品/化粧品/基礎化粧品/パック</t>
  </si>
  <si>
    <t>日用品/化粧品/基礎化粧品/美容液</t>
  </si>
  <si>
    <t>日用品/化粧品/基礎化粧品/乳液</t>
  </si>
  <si>
    <t>日用品/化粧品/基礎化粧品/化粧水</t>
  </si>
  <si>
    <t>日用品/化粧品/基礎化粧品/洗顔料</t>
  </si>
  <si>
    <t>日用品/化粧品/基礎化粧品/メイク落とし</t>
  </si>
  <si>
    <t>日用品/化粧品/基礎化粧品/マッサージ・コールドクリーム</t>
  </si>
  <si>
    <t>日用品/化粧品/基礎化粧品</t>
  </si>
  <si>
    <t>日用品/化粧品</t>
  </si>
  <si>
    <t>日用品/ＯＴＣ医薬品類/その他の医薬品/その他の医薬品</t>
  </si>
  <si>
    <t>日用品/ＯＴＣ医薬品類/その他の医薬品</t>
  </si>
  <si>
    <t>日用品/ＯＴＣ医薬品類/局方品/局方品</t>
  </si>
  <si>
    <t>日用品/ＯＴＣ医薬品類/局方品</t>
  </si>
  <si>
    <t>日用品/ＯＴＣ医薬品類/処方せん医薬品以外の医療用医薬品/処方せん医薬品以外の医療用医薬品</t>
  </si>
  <si>
    <t>日用品/ＯＴＣ医薬品類/処方せん医薬品以外の医療用医薬品</t>
  </si>
  <si>
    <t>日用品/ＯＴＣ医薬品類/処方せん医薬品/処方せん医薬品</t>
  </si>
  <si>
    <t>日用品/ＯＴＣ医薬品類/処方せん医薬品</t>
  </si>
  <si>
    <t>日用品/ＯＴＣ医薬品類/滋養強壮関連（指定医薬部外品）/生薬主薬保健薬（指定医薬部外品）</t>
  </si>
  <si>
    <t>日用品/ＯＴＣ医薬品類/滋養強壮関連（指定医薬部外品）/カルシウム（指定医薬部外品）</t>
  </si>
  <si>
    <t>日用品/ＯＴＣ医薬品類/滋養強壮関連（指定医薬部外品）/ビタミン含有の滋養強壮（指定医薬部外品）</t>
  </si>
  <si>
    <t>日用品/ＯＴＣ医薬品類/滋養強壮関連（指定医薬部外品）/ビタミンＥＣ（指定医薬部外品）</t>
  </si>
  <si>
    <t>日用品/ＯＴＣ医薬品類/滋養強壮関連（指定医薬部外品）/ビタミンＣ（指定医薬部外品）</t>
  </si>
  <si>
    <t>日用品/ＯＴＣ医薬品類/滋養強壮関連（指定医薬部外品）/ビタミンＥ（指定医薬部外品）</t>
  </si>
  <si>
    <t>日用品/ＯＴＣ医薬品類/滋養強壮関連（指定医薬部外品）/ミニドリンク剤（指定医薬部外品）</t>
  </si>
  <si>
    <t>日用品/ＯＴＣ医薬品類/滋養強壮関連（指定医薬部外品）/ドリンク剤（指定医薬部外品）</t>
  </si>
  <si>
    <t>日用品/ＯＴＣ医薬品類/滋養強壮関連（指定医薬部外品）</t>
  </si>
  <si>
    <t>日用品/ＯＴＣ医薬品類/皮ふ関連（指定医薬部外品）/うおのめ・たこ・いぼ（指定医薬部外品）</t>
  </si>
  <si>
    <t>日用品/ＯＴＣ医薬品類/皮ふ関連（指定医薬部外品）/かさつき・あれ（指定医薬部外品）</t>
  </si>
  <si>
    <t>日用品/ＯＴＣ医薬品類/皮ふ関連（指定医薬部外品）/ひび・しもやけ・あかぎれ（指定医薬部外品</t>
  </si>
  <si>
    <t>日用品/ＯＴＣ医薬品類/皮ふ関連（指定医薬部外品）/あせも・ただれ（指定医薬部外品）</t>
  </si>
  <si>
    <t>日用品/ＯＴＣ医薬品類/皮ふ関連（指定医薬部外品）/殺菌消毒（指定医薬部外品）</t>
  </si>
  <si>
    <t>日用品/ＯＴＣ医薬品類/皮ふ関連（指定医薬部外品）</t>
  </si>
  <si>
    <t>日用品/ＯＴＣ医薬品類/目・鼻・口・のど関連（指定医薬部外品）/口・のど（指定医薬部外品）</t>
  </si>
  <si>
    <t>日用品/ＯＴＣ医薬品類/目・鼻・口・のど関連（指定医薬部外品）/いびき防止（指定医薬部外品）</t>
  </si>
  <si>
    <t>日用品/ＯＴＣ医薬品類/目・鼻・口・のど関連（指定医薬部外品）/コンタクトレンズ装着（指定医薬部外品）</t>
  </si>
  <si>
    <t>日用品/ＯＴＣ医薬品類/目・鼻・口・のど関連（指定医薬部外品）</t>
  </si>
  <si>
    <t>日用品/ＯＴＣ医薬品類/胃腸関連（指定医薬部外品）/便秘（指定医薬部外品）</t>
  </si>
  <si>
    <t>日用品/ＯＴＣ医薬品類/胃腸関連（指定医薬部外品）/整腸（指定医薬部外品）</t>
  </si>
  <si>
    <t>日用品/ＯＴＣ医薬品類/胃腸関連（指定医薬部外品）/健胃・消化（指定医薬部外品）</t>
  </si>
  <si>
    <t>日用品/ＯＴＣ医薬品類/胃腸関連（指定医薬部外品）</t>
  </si>
  <si>
    <t>日用品/ＯＴＣ医薬品類/かぜ関連（指定医薬部外品）/うがい（指定医薬部外品）</t>
  </si>
  <si>
    <t>日用品/ＯＴＣ医薬品類/かぜ関連（指定医薬部外品）/のど清涼（指定医薬部外品）</t>
  </si>
  <si>
    <t>日用品/ＯＴＣ医薬品類/かぜ関連（指定医薬部外品）/鼻づまり改善（指定医薬部外品）</t>
  </si>
  <si>
    <t>日用品/ＯＴＣ医薬品類/かぜ関連（指定医薬部外品）</t>
  </si>
  <si>
    <t>日用品/ＯＴＣ医薬品類/その他のＯＴＣ医薬品/その他のＯＴＣ医薬品</t>
  </si>
  <si>
    <t>日用品/ＯＴＣ医薬品類/その他のＯＴＣ医薬品</t>
  </si>
  <si>
    <t>日用品/ＯＴＣ医薬品類/一般用検査薬/一般用検査薬</t>
  </si>
  <si>
    <t>日用品/ＯＴＣ医薬品類/一般用検査薬</t>
  </si>
  <si>
    <t>日用品/ＯＴＣ医薬品類/公衆衛生用薬/その他の公衆衛生用薬</t>
  </si>
  <si>
    <t>日用品/ＯＴＣ医薬品類/公衆衛生用薬/虫よけ薬</t>
  </si>
  <si>
    <t>日用品/ＯＴＣ医薬品類/公衆衛生用薬/殺虫薬</t>
  </si>
  <si>
    <t>日用品/ＯＴＣ医薬品類/公衆衛生用薬</t>
  </si>
  <si>
    <t>日用品/ＯＴＣ医薬品類/漢方薬・生薬製剤/その他の漢方薬・生薬製剤</t>
  </si>
  <si>
    <t>日用品/ＯＴＣ医薬品類/漢方薬・生薬製剤/生薬製剤</t>
  </si>
  <si>
    <t>日用品/ＯＴＣ医薬品類/漢方薬・生薬製剤/漢方薬８（や～ら行）</t>
  </si>
  <si>
    <t>日用品/ＯＴＣ医薬品類/漢方薬・生薬製剤/漢方薬７（ま行）</t>
  </si>
  <si>
    <t>日用品/ＯＴＣ医薬品類/漢方薬・生薬製剤/漢方薬６（は行）</t>
  </si>
  <si>
    <t>日用品/ＯＴＣ医薬品類/漢方薬・生薬製剤/漢方薬５（な行）</t>
  </si>
  <si>
    <t>日用品/ＯＴＣ医薬品類/漢方薬・生薬製剤/漢方薬４（た行）</t>
  </si>
  <si>
    <t>日用品/ＯＴＣ医薬品類/漢方薬・生薬製剤/漢方薬３（さ行）</t>
  </si>
  <si>
    <t>日用品/ＯＴＣ医薬品類/漢方薬・生薬製剤/漢方薬２（か行）</t>
  </si>
  <si>
    <t>日用品/ＯＴＣ医薬品類/漢方薬・生薬製剤/漢方薬１（あ行）</t>
  </si>
  <si>
    <t>日用品/ＯＴＣ医薬品類/漢方薬・生薬製剤</t>
  </si>
  <si>
    <t>日用品/ＯＴＣ医薬品類/禁煙補助薬/禁煙補助薬</t>
  </si>
  <si>
    <t>日用品/ＯＴＣ医薬品類/禁煙補助薬</t>
  </si>
  <si>
    <t>日用品/ＯＴＣ医薬品類/その他の保健薬/その他の保健薬</t>
  </si>
  <si>
    <t>日用品/ＯＴＣ医薬品類/その他の保健薬/薬用酒</t>
  </si>
  <si>
    <t>日用品/ＯＴＣ医薬品類/その他の保健薬/生薬主薬保健薬</t>
  </si>
  <si>
    <t>日用品/ＯＴＣ医薬品類/その他の保健薬/カルシウム主薬製剤</t>
  </si>
  <si>
    <t>日用品/ＯＴＣ医薬品類/その他の保健薬</t>
  </si>
  <si>
    <t>日用品/ＯＴＣ医薬品類/ビタミン含有保健薬/その他のビタミン含有保健薬</t>
  </si>
  <si>
    <t>日用品/ＯＴＣ医薬品類/ビタミン含有保健薬/ビタミン含有保健薬</t>
  </si>
  <si>
    <t>日用品/ＯＴＣ医薬品類/ビタミン含有保健薬</t>
  </si>
  <si>
    <t>日用品/ＯＴＣ医薬品類/ビタミン主薬製剤/その他のビタミン主薬製剤</t>
  </si>
  <si>
    <t>日用品/ＯＴＣ医薬品類/ビタミン主薬製剤/ビタミンＢ１Ｂ６Ｂ１２主薬製剤</t>
  </si>
  <si>
    <t>日用品/ＯＴＣ医薬品類/ビタミン主薬製剤/ビタミンＥＣ主薬製剤</t>
  </si>
  <si>
    <t>日用品/ＯＴＣ医薬品類/ビタミン主薬製剤/ビタミンＢ２Ｂ６主薬製剤</t>
  </si>
  <si>
    <t>日用品/ＯＴＣ医薬品類/ビタミン主薬製剤/ビタミンＡＤ主薬製剤</t>
  </si>
  <si>
    <t>日用品/ＯＴＣ医薬品類/ビタミン主薬製剤/ビタミンＣ主薬製剤</t>
  </si>
  <si>
    <t>日用品/ＯＴＣ医薬品類/ビタミン主薬製剤/ビタミンＢ１２主薬製剤</t>
  </si>
  <si>
    <t>日用品/ＯＴＣ医薬品類/ビタミン主薬製剤/ビタミンＢ６主薬製剤</t>
  </si>
  <si>
    <t>日用品/ＯＴＣ医薬品類/ビタミン主薬製剤/ビタミンＢ２主薬製剤</t>
  </si>
  <si>
    <t>日用品/ＯＴＣ医薬品類/ビタミン主薬製剤/ビタミンＢ１主薬製剤</t>
  </si>
  <si>
    <t>日用品/ＯＴＣ医薬品類/ビタミン主薬製剤/ビタミンＥ主薬製剤</t>
  </si>
  <si>
    <t>日用品/ＯＴＣ医薬品類/ビタミン主薬製剤/ビタミンＤ主薬製剤</t>
  </si>
  <si>
    <t>日用品/ＯＴＣ医薬品類/ビタミン主薬製剤/ビタミンＡ主薬製剤</t>
  </si>
  <si>
    <t>日用品/ＯＴＣ医薬品類/ビタミン主薬製剤</t>
  </si>
  <si>
    <t>日用品/ＯＴＣ医薬品類/ドリンク剤/その他のドリンク剤</t>
  </si>
  <si>
    <t>日用品/ＯＴＣ医薬品類/ドリンク剤/ミニドリンク剤</t>
  </si>
  <si>
    <t>日用品/ＯＴＣ医薬品類/ドリンク剤/ドリンク剤</t>
  </si>
  <si>
    <t>日用品/ＯＴＣ医薬品類/ドリンク剤</t>
  </si>
  <si>
    <t>日用品/ＯＴＣ医薬品類/女性用薬/その他の女性用薬</t>
  </si>
  <si>
    <t>日用品/ＯＴＣ医薬品類/女性用薬/避妊薬</t>
  </si>
  <si>
    <t>日用品/ＯＴＣ医薬品類/女性用薬/女性用保健薬</t>
  </si>
  <si>
    <t>日用品/ＯＴＣ医薬品類/女性用薬</t>
  </si>
  <si>
    <t>日用品/ＯＴＣ医薬品類/外皮用薬/その他の外皮用薬</t>
  </si>
  <si>
    <t>日用品/ＯＴＣ医薬品類/外皮用薬/絆創膏</t>
  </si>
  <si>
    <t>日用品/ＯＴＣ医薬品類/外皮用薬/シラミ駆除用薬</t>
  </si>
  <si>
    <t>日用品/ＯＴＣ医薬品類/外皮用薬/発毛・養毛薬</t>
  </si>
  <si>
    <t>日用品/ＯＴＣ医薬品類/外皮用薬/うおのめ・たこ・いぼ用薬</t>
  </si>
  <si>
    <t>日用品/ＯＴＣ医薬品類/外皮用薬/皮膚軟化薬（乾燥性皮膚用薬）</t>
  </si>
  <si>
    <t>日用品/ＯＴＣ医薬品類/外皮用薬/水虫・たむし用薬</t>
  </si>
  <si>
    <t>日用品/ＯＴＣ医薬品類/外皮用薬/しもやけ・あかぎれ用薬</t>
  </si>
  <si>
    <t>日用品/ＯＴＣ医薬品類/外皮用薬/かゆみ・虫さされ用薬</t>
  </si>
  <si>
    <t>日用品/ＯＴＣ医薬品類/外皮用薬/外用湿疹・皮膚炎用薬</t>
  </si>
  <si>
    <t>日用品/ＯＴＣ医薬品類/外皮用薬/外用鎮痛・消炎薬（貼付・塗布薬）</t>
  </si>
  <si>
    <t>日用品/ＯＴＣ医薬品類/外皮用薬/にきび治療薬</t>
  </si>
  <si>
    <t>日用品/ＯＴＣ医薬品類/外皮用薬/化膿性皮膚疾患用薬</t>
  </si>
  <si>
    <t>日用品/ＯＴＣ医薬品類/外皮用薬/外用殺菌消毒薬</t>
  </si>
  <si>
    <t>日用品/ＯＴＣ医薬品類/外皮用薬</t>
  </si>
  <si>
    <t>日用品/ＯＴＣ医薬品類/肛門用薬/その他の肛門用薬</t>
  </si>
  <si>
    <t>日用品/ＯＴＣ医薬品類/肛門用薬/痔疾用薬</t>
  </si>
  <si>
    <t>日用品/ＯＴＣ医薬品類/肛門用薬</t>
  </si>
  <si>
    <t>日用品/ＯＴＣ医薬品類/歯科口腔用薬/その他の歯科口腔用薬</t>
  </si>
  <si>
    <t>日用品/ＯＴＣ医薬品類/歯科口腔用薬/歯痛・歯槽膿漏薬</t>
  </si>
  <si>
    <t>日用品/ＯＴＣ医薬品類/歯科口腔用薬/口内炎用薬</t>
  </si>
  <si>
    <t>日用品/ＯＴＣ医薬品類/歯科口腔用薬/口腔咽喉薬</t>
  </si>
  <si>
    <t>日用品/ＯＴＣ医薬品類/歯科口腔用薬</t>
  </si>
  <si>
    <t>日用品/ＯＴＣ医薬品類/感覚器官用薬/その他の感覚器官用薬</t>
  </si>
  <si>
    <t>日用品/ＯＴＣ医薬品類/感覚器官用薬/乗物酔い薬</t>
  </si>
  <si>
    <t>日用品/ＯＴＣ医薬品類/感覚器官用薬/鼻炎用薬</t>
  </si>
  <si>
    <t>日用品/ＯＴＣ医薬品類/感覚器官用薬/目薬</t>
  </si>
  <si>
    <t>日用品/ＯＴＣ医薬品類/感覚器官用薬</t>
  </si>
  <si>
    <t>日用品/ＯＴＣ医薬品類/アレルギー用薬/その他のアレルギー用薬</t>
  </si>
  <si>
    <t>日用品/ＯＴＣ医薬品類/アレルギー用薬/内服アレルギー用薬</t>
  </si>
  <si>
    <t>日用品/ＯＴＣ医薬品類/アレルギー用薬</t>
  </si>
  <si>
    <t>日用品/ＯＴＣ医薬品類/消化器官用薬/その他の消化器官用薬</t>
  </si>
  <si>
    <t>日用品/ＯＴＣ医薬品類/消化器官用薬/駆虫薬</t>
  </si>
  <si>
    <t>日用品/ＯＴＣ医薬品類/消化器官用薬/便秘薬</t>
  </si>
  <si>
    <t>日用品/ＯＴＣ医薬品類/消化器官用薬/浣腸薬</t>
  </si>
  <si>
    <t>日用品/ＯＴＣ医薬品類/消化器官用薬/胃腸鎮痛鎮痙薬</t>
  </si>
  <si>
    <t>日用品/ＯＴＣ医薬品類/消化器官用薬/止しゃ薬（下痢止め）</t>
  </si>
  <si>
    <t>日用品/ＯＴＣ医薬品類/消化器官用薬/整腸薬</t>
  </si>
  <si>
    <t>日用品/ＯＴＣ医薬品類/消化器官用薬/胃腸薬</t>
  </si>
  <si>
    <t>日用品/ＯＴＣ医薬品類/消化器官用薬</t>
  </si>
  <si>
    <t>日用品/ＯＴＣ医薬品類/循環器官用薬/その他の循環器官用薬</t>
  </si>
  <si>
    <t>日用品/ＯＴＣ医薬品類/循環器官用薬/貧血用薬</t>
  </si>
  <si>
    <t>日用品/ＯＴＣ医薬品類/循環器官用薬/高コレステロール低下薬</t>
  </si>
  <si>
    <t>日用品/ＯＴＣ医薬品類/循環器官用薬/強心薬</t>
  </si>
  <si>
    <t>日用品/ＯＴＣ医薬品類/循環器官用薬</t>
  </si>
  <si>
    <t>日用品/ＯＴＣ医薬品類/呼吸器官用薬/その他の呼吸器官用薬</t>
  </si>
  <si>
    <t>日用品/ＯＴＣ医薬品類/呼吸器官用薬/うがい薬</t>
  </si>
  <si>
    <t>日用品/ＯＴＣ医薬品類/呼吸器官用薬/鎮咳去たん薬</t>
  </si>
  <si>
    <t>日用品/ＯＴＣ医薬品類/呼吸器官用薬</t>
  </si>
  <si>
    <t>日用品/ＯＴＣ医薬品類/精神神経用薬/その他の精神神経用薬</t>
  </si>
  <si>
    <t>日用品/ＯＴＣ医薬品類/精神神経用薬/小児鎮静薬（小児五疳薬）</t>
  </si>
  <si>
    <t>日用品/ＯＴＣ医薬品類/精神神経用薬/眠気防止剤</t>
  </si>
  <si>
    <t>日用品/ＯＴＣ医薬品類/精神神経用薬/鎮静薬・催眠鎮静薬</t>
  </si>
  <si>
    <t>日用品/ＯＴＣ医薬品類/精神神経用薬/かぜ薬</t>
  </si>
  <si>
    <t>日用品/ＯＴＣ医薬品類/精神神経用薬/解熱鎮痛薬</t>
  </si>
  <si>
    <t>日用品/ＯＴＣ医薬品類/精神神経用薬</t>
  </si>
  <si>
    <t>日用品/医薬品/栄養保健薬/その他栄養保健薬</t>
  </si>
  <si>
    <t>日用品/医薬品/栄養保健薬/その他ビタミン剤</t>
  </si>
  <si>
    <t>日用品/医薬品/栄養保健薬/総合ビタミン剤</t>
  </si>
  <si>
    <t>日用品/医薬品/栄養保健薬/ビタミンＥ剤</t>
  </si>
  <si>
    <t>日用品/医薬品/栄養保健薬/ビタミンＣ剤</t>
  </si>
  <si>
    <t>日用品/医薬品/栄養保健薬/ビタミンＢ１剤</t>
  </si>
  <si>
    <t>日用品/医薬品/栄養保健薬/薬用酒</t>
  </si>
  <si>
    <t>日用品/医薬品/栄養保健薬/女性用保健薬</t>
  </si>
  <si>
    <t>日用品/医薬品/栄養保健薬/カルシウム剤</t>
  </si>
  <si>
    <t>日用品/医薬品/栄養保健薬/強肝解毒剤</t>
  </si>
  <si>
    <t>日用品/医薬品/栄養保健薬/滋養強壮剤</t>
  </si>
  <si>
    <t>日用品/医薬品/栄養保健薬/ミニドリンク剤</t>
  </si>
  <si>
    <t>日用品/医薬品/栄養保健薬/ドリンク剤</t>
  </si>
  <si>
    <t>日用品/医薬品/栄養保健薬</t>
  </si>
  <si>
    <t>日用品/医薬品</t>
  </si>
  <si>
    <t>日用品/日用雑貨/その他日用雑貨/その他日用雑貨</t>
  </si>
  <si>
    <t>日用品/日用雑貨/その他日用雑貨/浄水剤</t>
  </si>
  <si>
    <t>日用品/日用雑貨/その他日用雑貨</t>
  </si>
  <si>
    <t>日用品/日用雑貨/殺虫剤/その他殺虫剤</t>
  </si>
  <si>
    <t>日用品/日用雑貨/殺虫剤/虫よけ剤・虫よけ器</t>
  </si>
  <si>
    <t>日用品/日用雑貨/殺虫剤/ゴキブリ捕獲器</t>
  </si>
  <si>
    <t>日用品/日用雑貨/殺虫剤/電子蚊取り器</t>
  </si>
  <si>
    <t>日用品/日用雑貨/殺虫剤/蚊取りマット・リキッド</t>
  </si>
  <si>
    <t>日用品/日用雑貨/殺虫剤/蚊取り線香</t>
  </si>
  <si>
    <t>日用品/日用雑貨/殺虫剤/殺虫剤</t>
  </si>
  <si>
    <t>日用品/日用雑貨/殺虫剤</t>
  </si>
  <si>
    <t>日用品/日用雑貨/防虫・除湿・乾燥剤/その他防虫・除湿・乾燥剤</t>
  </si>
  <si>
    <t>日用品/日用雑貨/防虫・除湿・乾燥剤/除湿・乾燥剤</t>
  </si>
  <si>
    <t>日用品/日用雑貨/防虫・除湿・乾燥剤/防虫剤</t>
  </si>
  <si>
    <t>日用品/日用雑貨/防虫・除湿・乾燥剤</t>
  </si>
  <si>
    <t>日用品/日用雑貨/芳香・消臭剤/その他芳香・消臭剤</t>
  </si>
  <si>
    <t>日用品/日用雑貨/芳香・消臭剤/脱臭剤</t>
  </si>
  <si>
    <t>日用品/日用雑貨/芳香・消臭剤/水洗トイレ用タンククリーナー</t>
  </si>
  <si>
    <t>日用品/日用雑貨/芳香・消臭剤/室内用芳香・消臭・防臭剤</t>
  </si>
  <si>
    <t>日用品/日用雑貨/芳香・消臭剤/トイレ用芳香・消臭・防臭剤</t>
  </si>
  <si>
    <t>日用品/日用雑貨/芳香・消臭剤</t>
  </si>
  <si>
    <t>日用品/日用雑貨/家庭用つや出し・ワックス剤/その他家庭用つや出し・ワックス剤</t>
  </si>
  <si>
    <t>日用品/日用雑貨/家庭用つや出し・ワックス剤/靴墨・靴用クリーム</t>
  </si>
  <si>
    <t>日用品/日用雑貨/家庭用つや出し・ワックス剤/住居用ワックス</t>
  </si>
  <si>
    <t>日用品/日用雑貨/家庭用つや出し・ワックス剤</t>
  </si>
  <si>
    <t>日用品/日用雑貨/住居用洗剤類/その他住居用洗剤類</t>
  </si>
  <si>
    <t>日用品/日用雑貨/住居用洗剤類/電気製品用クリーナー</t>
  </si>
  <si>
    <t>日用品/日用雑貨/住居用洗剤類/使い捨て紙クリーナー類</t>
  </si>
  <si>
    <t>日用品/日用雑貨/住居用洗剤類/換気扇・レンジクリーナー</t>
  </si>
  <si>
    <t>日用品/日用雑貨/住居用洗剤類/カビ防止剤・カビ取り剤</t>
  </si>
  <si>
    <t>日用品/日用雑貨/住居用洗剤類/パイプ・風呂釜クリーナー</t>
  </si>
  <si>
    <t>日用品/日用雑貨/住居用洗剤類/畳・カーペットクリーナー</t>
  </si>
  <si>
    <t>日用品/日用雑貨/住居用洗剤類/ガラス用洗剤</t>
  </si>
  <si>
    <t>日用品/日用雑貨/住居用洗剤類/バス用洗剤</t>
  </si>
  <si>
    <t>日用品/日用雑貨/住居用洗剤類/トイレ用洗剤</t>
  </si>
  <si>
    <t>日用品/日用雑貨/住居用洗剤類/住居用洗剤</t>
  </si>
  <si>
    <t>日用品/日用雑貨/住居用洗剤類</t>
  </si>
  <si>
    <t>日用品/日用雑貨/台所・食器用洗剤類/その他台所・食器用洗剤類</t>
  </si>
  <si>
    <t>日用品/日用雑貨/台所・食器用洗剤類/台所用除菌・消臭剤</t>
  </si>
  <si>
    <t>日用品/日用雑貨/台所・食器用洗剤類/廃油処理剤</t>
  </si>
  <si>
    <t>日用品/日用雑貨/台所・食器用洗剤類/台所用漂白剤</t>
  </si>
  <si>
    <t>日用品/日用雑貨/台所・食器用洗剤類/台所用クレンザー</t>
  </si>
  <si>
    <t>日用品/日用雑貨/台所・食器用洗剤類/台所用洗剤</t>
  </si>
  <si>
    <t>日用品/日用雑貨/台所・食器用洗剤類</t>
  </si>
  <si>
    <t>日用品/日用雑貨/衣料用洗剤類/その他衣料用洗剤類</t>
  </si>
  <si>
    <t>日用品/日用雑貨/衣料用洗剤類/染料</t>
  </si>
  <si>
    <t>日用品/日用雑貨/衣料用洗剤類/衣料用処理剤</t>
  </si>
  <si>
    <t>日用品/日用雑貨/衣料用洗剤類/仕上げ剤</t>
  </si>
  <si>
    <t>日用品/日用雑貨/衣料用洗剤類/柔軟剤</t>
  </si>
  <si>
    <t>日用品/日用雑貨/衣料用洗剤類/漂白剤</t>
  </si>
  <si>
    <t>日用品/日用雑貨/衣料用洗剤類/ライト系洗剤</t>
  </si>
  <si>
    <t>日用品/日用雑貨/衣料用洗剤類/洗濯用石鹸</t>
  </si>
  <si>
    <t>日用品/日用雑貨/衣料用洗剤類/衣料用合成洗剤</t>
  </si>
  <si>
    <t>日用品/日用雑貨/衣料用洗剤類</t>
  </si>
  <si>
    <t>日用品/日用雑貨/衛生医療用品・用具/その他衛生医療用品・用具</t>
  </si>
  <si>
    <t>日用品/日用雑貨/衛生医療用品・用具/熱冷却用品・用具</t>
  </si>
  <si>
    <t>日用品/日用雑貨/衛生医療用品・用具/使い捨てカイロ</t>
  </si>
  <si>
    <t>日用品/日用雑貨/衛生医療用品・用具/肩こり・腰痛ケア用品・用具</t>
  </si>
  <si>
    <t>日用品/日用雑貨/衛生医療用品・用具/ヘルスメーター</t>
  </si>
  <si>
    <t>日用品/日用雑貨/衛生医療用品・用具/血圧計</t>
  </si>
  <si>
    <t>日用品/日用雑貨/衛生医療用品・用具/体温計</t>
  </si>
  <si>
    <t>日用品/日用雑貨/衛生医療用品・用具/ハサミ・ピンセット</t>
  </si>
  <si>
    <t>日用品/日用雑貨/衛生医療用品・用具/フットケア用品・用具</t>
  </si>
  <si>
    <t>日用品/日用雑貨/衛生医療用品・用具/目・鼻・耳ケア用品・用具</t>
  </si>
  <si>
    <t>日用品/日用雑貨/衛生医療用品・用具/コンタクトレンズ用剤・用具</t>
  </si>
  <si>
    <t>日用品/日用雑貨/衛生医療用品・用具/飲薬補助用品・用具</t>
  </si>
  <si>
    <t>日用品/日用雑貨/衛生医療用品・用具/避妊用品</t>
  </si>
  <si>
    <t>日用品/日用雑貨/衛生医療用品・用具/マスク</t>
  </si>
  <si>
    <t>日用品/日用雑貨/衛生医療用品・用具/サポーター</t>
  </si>
  <si>
    <t>日用品/日用雑貨/衛生医療用品・用具/固定テープ・巻絆創膏</t>
  </si>
  <si>
    <t>日用品/日用雑貨/衛生医療用品・用具/救急絆創膏</t>
  </si>
  <si>
    <t>日用品/日用雑貨/衛生医療用品・用具/脱脂綿</t>
  </si>
  <si>
    <t>日用品/日用雑貨/衛生医療用品・用具/ガーゼ</t>
  </si>
  <si>
    <t>日用品/日用雑貨/衛生医療用品・用具/包帯</t>
  </si>
  <si>
    <t>日用品/日用雑貨/衛生医療用品・用具/綿棒</t>
  </si>
  <si>
    <t>日用品/日用雑貨/衛生医療用品・用具</t>
  </si>
  <si>
    <t>日用品/日用雑貨/育児用品・用具/その他育児用品・用具</t>
  </si>
  <si>
    <t>日用品/日用雑貨/育児用品・用具/授乳用品・用具</t>
  </si>
  <si>
    <t>日用品/日用雑貨/育児用品・用具/ベビー用ヘルスケア</t>
  </si>
  <si>
    <t>日用品/日用雑貨/育児用品・用具/ベビー用衛生用品・用具</t>
  </si>
  <si>
    <t>日用品/日用雑貨/育児用品・用具/ベビー用スキンケア</t>
  </si>
  <si>
    <t>日用品/日用雑貨/育児用品・用具/ベビー用オムツ</t>
  </si>
  <si>
    <t>日用品/日用雑貨/育児用品・用具</t>
  </si>
  <si>
    <t>日用品/日用雑貨/介護用品・用具/その他介護用品・用具</t>
  </si>
  <si>
    <t>日用品/日用雑貨/介護用品・用具/大人用衛生用品</t>
  </si>
  <si>
    <t>日用品/日用雑貨/介護用品・用具/大人用オムツ</t>
  </si>
  <si>
    <t>日用品/日用雑貨/介護用品・用具</t>
  </si>
  <si>
    <t>日用品/日用雑貨/衛生紙用品・用具/その他衛生紙用品・用具</t>
  </si>
  <si>
    <t>日用品/日用雑貨/衛生紙用品・用具/軽失禁用品・用具</t>
  </si>
  <si>
    <t>日用品/日用雑貨/衛生紙用品・用具/生理用品・用具</t>
  </si>
  <si>
    <t>日用品/日用雑貨/衛生紙用品・用具/京花紙・ちり紙</t>
  </si>
  <si>
    <t>日用品/日用雑貨/衛生紙用品・用具/トイレットペーパー</t>
  </si>
  <si>
    <t>日用品/日用雑貨/衛生紙用品・用具/ウェットティッシュ</t>
  </si>
  <si>
    <t>日用品/日用雑貨/衛生紙用品・用具/ペーパーハンドタオル・用具</t>
  </si>
  <si>
    <t>日用品/日用雑貨/衛生紙用品・用具/ティッシュペーパー</t>
  </si>
  <si>
    <t>日用品/日用雑貨/衛生紙用品・用具</t>
  </si>
  <si>
    <t>日用品/日用雑貨/石鹸類/その他石鹸類</t>
  </si>
  <si>
    <t>日用品/日用雑貨/石鹸類/入浴剤</t>
  </si>
  <si>
    <t>日用品/日用雑貨/石鹸類/ボディシャンプー・リンス</t>
  </si>
  <si>
    <t>日用品/日用雑貨/石鹸類/ハンドソープ</t>
  </si>
  <si>
    <t>日用品/日用雑貨/石鹸類/化粧石鹸</t>
  </si>
  <si>
    <t>日用品/日用雑貨/石鹸類</t>
  </si>
  <si>
    <t>日用品/日用雑貨/口中衛生用品/その他口中衛生用品</t>
  </si>
  <si>
    <t>日用品/日用雑貨/口中衛生用品/義歯用品</t>
  </si>
  <si>
    <t>日用品/日用雑貨/口中衛生用品/デンタル用品</t>
  </si>
  <si>
    <t>日用品/日用雑貨/口中衛生用品/口中清涼剤</t>
  </si>
  <si>
    <t>日用品/日用雑貨/口中衛生用品/洗口液</t>
  </si>
  <si>
    <t>日用品/日用雑貨/口中衛生用品/歯ブラシ</t>
  </si>
  <si>
    <t>日用品/日用雑貨/口中衛生用品/歯磨き</t>
  </si>
  <si>
    <t>日用品/日用雑貨/口中衛生用品</t>
  </si>
  <si>
    <t>日用品/日用雑貨</t>
  </si>
  <si>
    <t>日用品</t>
  </si>
  <si>
    <t>食　品/その他食品/その他食品/その他食品</t>
  </si>
  <si>
    <t>食　品/その他食品/その他食品/たばこ</t>
  </si>
  <si>
    <t>食　品/その他食品/その他食品</t>
  </si>
  <si>
    <t>食　品/その他食品/食品贈答品/その他食品贈答品</t>
  </si>
  <si>
    <t>食　品/その他食品/食品贈答品/食品贈答品</t>
  </si>
  <si>
    <t>食　品/その他食品/食品贈答品</t>
  </si>
  <si>
    <t>食　品/その他食品/健康食品/その他健康食品</t>
  </si>
  <si>
    <t>食　品/その他食品/健康食品/妊産婦用食品</t>
  </si>
  <si>
    <t>食　品/その他食品/健康食品/健康食品</t>
  </si>
  <si>
    <t>食　品/その他食品/健康食品</t>
  </si>
  <si>
    <t>食　品/その他食品/乳幼児食品/その他乳幼児食品</t>
  </si>
  <si>
    <t>食　品/その他食品/乳幼児食品/ベビーフード</t>
  </si>
  <si>
    <t>食　品/その他食品/乳幼児食品/育児用ミルク</t>
  </si>
  <si>
    <t>食　品/その他食品/乳幼児食品</t>
  </si>
  <si>
    <t>食　品/その他食品</t>
  </si>
  <si>
    <t>食　品/飲料・酒類/その他飲料・酒類/その他飲料・酒類</t>
  </si>
  <si>
    <t>食　品/飲料・酒類/その他飲料・酒類</t>
  </si>
  <si>
    <t>食　品/飲料・酒類/酒類を含むセット商品/酒類を含むセット商品</t>
  </si>
  <si>
    <t>食　品/飲料・酒類/酒類を含むセット商品</t>
  </si>
  <si>
    <t>食　品/飲料・酒類/アルコール飲料/その他アルコール飲料</t>
  </si>
  <si>
    <t>食　品/飲料・酒類/アルコール飲料/その他雑酒</t>
  </si>
  <si>
    <t>食　品/飲料・酒類/アルコール飲料/粉末酒</t>
  </si>
  <si>
    <t>食　品/飲料・酒類/アルコール飲料/発泡酒</t>
  </si>
  <si>
    <t>食　品/飲料・酒類/アルコール飲料/リキュール類</t>
  </si>
  <si>
    <t>食　品/飲料・酒類/アルコール飲料/スピリッツ</t>
  </si>
  <si>
    <t>食　品/飲料・酒類/アルコール飲料/ブランデー</t>
  </si>
  <si>
    <t>食　品/飲料・酒類/アルコール飲料/ウイスキー</t>
  </si>
  <si>
    <t>食　品/飲料・酒類/アルコール飲料/甘味果実酒</t>
  </si>
  <si>
    <t>食　品/飲料・酒類/アルコール飲料/果実酒</t>
  </si>
  <si>
    <t>食　品/飲料・酒類/アルコール飲料/ビール</t>
  </si>
  <si>
    <t>食　品/飲料・酒類/アルコール飲料/みりん</t>
  </si>
  <si>
    <t>食　品/飲料・酒類/アルコール飲料/焼酎（乙類）</t>
  </si>
  <si>
    <t>食　品/飲料・酒類/アルコール飲料/焼酎（甲類）</t>
  </si>
  <si>
    <t>食　品/飲料・酒類/アルコール飲料/合成清酒</t>
  </si>
  <si>
    <t>食　品/飲料・酒類/アルコール飲料/清酒</t>
  </si>
  <si>
    <t>食　品/飲料・酒類/アルコール飲料</t>
  </si>
  <si>
    <t>食　品/飲料・酒類/乳飲料/その他乳飲料</t>
  </si>
  <si>
    <t>食　品/飲料・酒類/乳飲料/乳酸菌飲料</t>
  </si>
  <si>
    <t>食　品/飲料・酒類/乳飲料/乳酸飲料</t>
  </si>
  <si>
    <t>食　品/飲料・酒類/乳飲料/豆乳</t>
  </si>
  <si>
    <t>食　品/飲料・酒類/乳飲料/牛乳</t>
  </si>
  <si>
    <t>食　品/飲料・酒類/乳飲料</t>
  </si>
  <si>
    <t>食　品/飲料・酒類/清涼飲料/その他清涼飲料</t>
  </si>
  <si>
    <t>食　品/飲料・酒類/清涼飲料/ビネガードリンク</t>
  </si>
  <si>
    <t>食　品/飲料・酒類/清涼飲料/栄養ドリンク</t>
  </si>
  <si>
    <t>食　品/飲料・酒類/清涼飲料/スポーツドリンク</t>
  </si>
  <si>
    <t>食　品/飲料・酒類/清涼飲料/炭酸水</t>
  </si>
  <si>
    <t>食　品/飲料・酒類/清涼飲料/水</t>
  </si>
  <si>
    <t>食　品/飲料・酒類/清涼飲料/その他茶ドリンク</t>
  </si>
  <si>
    <t>食　品/飲料・酒類/清涼飲料/中国茶ドリンク</t>
  </si>
  <si>
    <t>食　品/飲料・酒類/清涼飲料/日本茶・麦茶ドリンク</t>
  </si>
  <si>
    <t>食　品/飲料・酒類/清涼飲料/紅茶ドリンク</t>
  </si>
  <si>
    <t>食　品/飲料・酒類/清涼飲料/ココアドリンク</t>
  </si>
  <si>
    <t>食　品/飲料・酒類/清涼飲料/コーヒードリンク</t>
  </si>
  <si>
    <t>食　品/飲料・酒類/清涼飲料/炭酸フレーバー</t>
  </si>
  <si>
    <t>食　品/飲料・酒類/清涼飲料/コーラ</t>
  </si>
  <si>
    <t>食　品/飲料・酒類/清涼飲料</t>
  </si>
  <si>
    <t>食　品/飲料・酒類/果実飲料/その他果実飲料</t>
  </si>
  <si>
    <t>食　品/飲料・酒類/果実飲料/トマトジュース</t>
  </si>
  <si>
    <t>食　品/飲料・酒類/果実飲料/野菜ジュース</t>
  </si>
  <si>
    <t>食　品/飲料・酒類/果実飲料/果肉飲料</t>
  </si>
  <si>
    <t>食　品/飲料・酒類/果実飲料/果汁飲料</t>
  </si>
  <si>
    <t>食　品/飲料・酒類/果実飲料/果汁１００％飲料</t>
  </si>
  <si>
    <t>食　品/飲料・酒類/果実飲料</t>
  </si>
  <si>
    <t>食　品/飲料・酒類/嗜好飲料/その他嗜好飲料</t>
  </si>
  <si>
    <t>食　品/飲料・酒類/嗜好飲料/その他の茶類</t>
  </si>
  <si>
    <t>食　品/飲料・酒類/嗜好飲料/中国茶</t>
  </si>
  <si>
    <t>食　品/飲料・酒類/嗜好飲料/麦茶</t>
  </si>
  <si>
    <t>食　品/飲料・酒類/嗜好飲料/日本茶</t>
  </si>
  <si>
    <t>食　品/飲料・酒類/嗜好飲料/紅茶</t>
  </si>
  <si>
    <t>食　品/飲料・酒類/嗜好飲料/ココア</t>
  </si>
  <si>
    <t>食　品/飲料・酒類/嗜好飲料/レギュラーコーヒー</t>
  </si>
  <si>
    <t>食　品/飲料・酒類/嗜好飲料/インスタントコーヒー</t>
  </si>
  <si>
    <t>食　品/飲料・酒類/嗜好飲料</t>
  </si>
  <si>
    <t>食　品/飲料・酒類</t>
  </si>
  <si>
    <t>食　品/菓子類/その他菓子類/その他菓子類</t>
  </si>
  <si>
    <t>食　品/菓子類/その他菓子類</t>
  </si>
  <si>
    <t>食　品/菓子類/アイスクリーム類/パーソナルアイスその他</t>
  </si>
  <si>
    <t>食　品/菓子類/アイスクリーム類/ファミリーアイス</t>
  </si>
  <si>
    <t>食　品/菓子類/アイスクリーム類/プレミアムアイス</t>
  </si>
  <si>
    <t>食　品/菓子類/アイスクリーム類</t>
  </si>
  <si>
    <t>食　品/菓子類/珍味/その他珍味</t>
  </si>
  <si>
    <t>食　品/菓子類/珍味/畜産珍味</t>
  </si>
  <si>
    <t>食　品/菓子類/珍味/水産珍味</t>
  </si>
  <si>
    <t>食　品/菓子類/珍味/農産珍味</t>
  </si>
  <si>
    <t>食　品/菓子類/珍味</t>
  </si>
  <si>
    <t>食　品/菓子類/デザート・ヨーグルト/その他デザート・ヨーグルト</t>
  </si>
  <si>
    <t>食　品/菓子類/デザート・ヨーグルト/ヨーグルト</t>
  </si>
  <si>
    <t>食　品/菓子類/デザート・ヨーグルト/デザート類</t>
  </si>
  <si>
    <t>食　品/菓子類/デザート・ヨーグルト</t>
  </si>
  <si>
    <t>食　品/菓子類/菓子/その他菓子</t>
  </si>
  <si>
    <t>食　品/菓子類/菓子/菓子セット</t>
  </si>
  <si>
    <t>食　品/菓子類/菓子/焼菓子・油菓子</t>
  </si>
  <si>
    <t>食　品/菓子類/菓子/半生菓子</t>
  </si>
  <si>
    <t>食　品/菓子類/菓子/生菓子</t>
  </si>
  <si>
    <t>食　品/菓子類/菓子/玩具菓子</t>
  </si>
  <si>
    <t>食　品/菓子類/菓子/豆菓子</t>
  </si>
  <si>
    <t>食　品/菓子類/菓子/スナック</t>
  </si>
  <si>
    <t>食　品/菓子類/菓子/米菓</t>
  </si>
  <si>
    <t>食　品/菓子類/菓子/ビスケット・クッキ－</t>
  </si>
  <si>
    <t>食　品/菓子類/菓子/チュ－インガム</t>
  </si>
  <si>
    <t>食　品/菓子類/菓子/チョコレ－ト</t>
  </si>
  <si>
    <t>食　品/菓子類/菓子/キャンディ・キャラメル</t>
  </si>
  <si>
    <t>食　品/菓子類/菓子</t>
  </si>
  <si>
    <t>食　品/菓子類</t>
  </si>
  <si>
    <t>食　品/生鮮食品/その他生鮮食品/その他生鮮食品</t>
  </si>
  <si>
    <t>食　品/生鮮食品/その他生鮮食品</t>
  </si>
  <si>
    <t>食　品/生鮮食品/農産/その他農産</t>
  </si>
  <si>
    <t>食　品/生鮮食品/農産</t>
  </si>
  <si>
    <t>食　品/生鮮食品/畜産/その他畜産</t>
  </si>
  <si>
    <t>食　品/生鮮食品/畜産</t>
  </si>
  <si>
    <t>食　品/生鮮食品/水産/その他水産</t>
  </si>
  <si>
    <t>食　品/生鮮食品/水産</t>
  </si>
  <si>
    <t>食　品/生鮮食品</t>
  </si>
  <si>
    <t>食　品/加工食品/その他加工食品/その他加工食品</t>
  </si>
  <si>
    <t>食　品/加工食品/その他加工食品/畜産加工品</t>
  </si>
  <si>
    <t>食　品/加工食品/その他加工食品/水産加工品</t>
  </si>
  <si>
    <t>食　品/加工食品/その他加工食品/農産加工品</t>
  </si>
  <si>
    <t>食　品/加工食品/その他加工食品</t>
  </si>
  <si>
    <t>食　品/加工食品/加工水産/その他加工水産</t>
  </si>
  <si>
    <t>食　品/加工食品/加工水産/煮干</t>
  </si>
  <si>
    <t>食　品/加工食品/加工水産/削り節・かつお節</t>
  </si>
  <si>
    <t>食　品/加工食品/加工水産/その他海藻類</t>
  </si>
  <si>
    <t>食　品/加工食品/加工水産/昆布</t>
  </si>
  <si>
    <t>食　品/加工食品/加工水産/わかめ</t>
  </si>
  <si>
    <t>食　品/加工食品/加工水産/のり</t>
  </si>
  <si>
    <t>食　品/加工食品/加工水産</t>
  </si>
  <si>
    <t>食　品/加工食品/農産乾物/その他農産乾物</t>
  </si>
  <si>
    <t>食　品/加工食品/農産乾物/豆類</t>
  </si>
  <si>
    <t>食　品/加工食品/農産乾物/干し椎茸</t>
  </si>
  <si>
    <t>食　品/加工食品/農産乾物/ゴマ</t>
  </si>
  <si>
    <t>食　品/加工食品/農産乾物</t>
  </si>
  <si>
    <t>食　品/加工食品/惣菜類/その他惣菜</t>
  </si>
  <si>
    <t>食　品/加工食品/惣菜類/洋惣菜</t>
  </si>
  <si>
    <t>食　品/加工食品/惣菜類/中華惣菜</t>
  </si>
  <si>
    <t>食　品/加工食品/惣菜類/和惣菜</t>
  </si>
  <si>
    <t>食　品/加工食品/惣菜類/煮豆</t>
  </si>
  <si>
    <t>食　品/加工食品/惣菜類/サラダ</t>
  </si>
  <si>
    <t>食　品/加工食品/惣菜類</t>
  </si>
  <si>
    <t>食　品/加工食品/水物/その他水物</t>
  </si>
  <si>
    <t>食　品/加工食品/水物/納豆</t>
  </si>
  <si>
    <t>食　品/加工食品/水物/油揚げ</t>
  </si>
  <si>
    <t>食　品/加工食品/水物/コンニャク</t>
  </si>
  <si>
    <t>食　品/加工食品/水物/豆腐</t>
  </si>
  <si>
    <t>食　品/加工食品/水物</t>
  </si>
  <si>
    <t>食　品/加工食品/漬物・佃煮/その他漬物・佃煮</t>
  </si>
  <si>
    <t>食　品/加工食品/漬物・佃煮/いりぬか・漬け物の素</t>
  </si>
  <si>
    <t>食　品/加工食品/漬物・佃煮/佃煮</t>
  </si>
  <si>
    <t>食　品/加工食品/漬物・佃煮/漬物</t>
  </si>
  <si>
    <t>食　品/加工食品/漬物・佃煮</t>
  </si>
  <si>
    <t>食　品/加工食品/練り製品/その他練り製品</t>
  </si>
  <si>
    <t>食　品/加工食品/練り製品/揚げ物</t>
  </si>
  <si>
    <t>食　品/加工食品/練り製品/はんぺん</t>
  </si>
  <si>
    <t>食　品/加工食品/練り製品/竹輪</t>
  </si>
  <si>
    <t>食　品/加工食品/練り製品/蒲鉾</t>
  </si>
  <si>
    <t>食　品/加工食品/練り製品</t>
  </si>
  <si>
    <t>食　品/加工食品/加工肉類/その他加工肉類</t>
  </si>
  <si>
    <t>食　品/加工食品/加工肉類/ベーコン</t>
  </si>
  <si>
    <t>食　品/加工食品/加工肉類/焼き豚</t>
  </si>
  <si>
    <t>食　品/加工食品/加工肉類/魚肉ソーセージ</t>
  </si>
  <si>
    <t>食　品/加工食品/加工肉類/魚肉ハム</t>
  </si>
  <si>
    <t>食　品/加工食品/加工肉類/畜肉ソーセージ</t>
  </si>
  <si>
    <t>食　品/加工食品/加工肉類/畜肉ハム</t>
  </si>
  <si>
    <t>食　品/加工食品/加工肉類</t>
  </si>
  <si>
    <t>食　品/加工食品/穀物/その他穀物</t>
  </si>
  <si>
    <t>食　品/加工食品/穀物/包装餅</t>
  </si>
  <si>
    <t>食　品/加工食品/穀物/米</t>
  </si>
  <si>
    <t>食　品/加工食品/穀物</t>
  </si>
  <si>
    <t>食　品/加工食品/パン・シリアル類/その他パン</t>
  </si>
  <si>
    <t>食　品/加工食品/パン・シリアル類/シリアル類</t>
  </si>
  <si>
    <t>食　品/加工食品/パン・シリアル類/調理パン</t>
  </si>
  <si>
    <t>食　品/加工食品/パン・シリアル類/菓子パン</t>
  </si>
  <si>
    <t>食　品/加工食品/パン・シリアル類/食パン</t>
  </si>
  <si>
    <t>食　品/加工食品/パン・シリアル類</t>
  </si>
  <si>
    <t>食　品/加工食品/麺類/その他麺類</t>
  </si>
  <si>
    <t>食　品/加工食品/麺類/マカロニ</t>
  </si>
  <si>
    <t>食　品/加工食品/麺類/スパゲッティ類</t>
  </si>
  <si>
    <t>食　品/加工食品/麺類/生麺・ゆで麺</t>
  </si>
  <si>
    <t>食　品/加工食品/麺類/乾麺</t>
  </si>
  <si>
    <t>食　品/加工食品/麺類/カップ麺</t>
  </si>
  <si>
    <t>食　品/加工食品/麺類/インスタント袋麺</t>
  </si>
  <si>
    <t>食　品/加工食品/麺類</t>
  </si>
  <si>
    <t>食　品/加工食品/ホームメイキング材料/その他ホームメイキング材料</t>
  </si>
  <si>
    <t>食　品/加工食品/ホームメイキング材料/デザートの素</t>
  </si>
  <si>
    <t>食　品/加工食品/ホームメイキング材料/生地・皮</t>
  </si>
  <si>
    <t>食　品/加工食品/ホームメイキング材料/シロップ</t>
  </si>
  <si>
    <t>食　品/加工食品/ホームメイキング材料/水飴</t>
  </si>
  <si>
    <t>食　品/加工食品/ホームメイキング材料/蜂蜜</t>
  </si>
  <si>
    <t>食　品/加工食品/ホームメイキング材料/プレミックス</t>
  </si>
  <si>
    <t>食　品/加工食品/ホームメイキング材料</t>
  </si>
  <si>
    <t>食　品/加工食品/粉類/その他粉類</t>
  </si>
  <si>
    <t>食　品/加工食品/粉類/米粉</t>
  </si>
  <si>
    <t>食　品/加工食品/粉類/きな粉</t>
  </si>
  <si>
    <t>食　品/加工食品/粉類/片栗粉</t>
  </si>
  <si>
    <t>食　品/加工食品/粉類/唐揚げ粉類</t>
  </si>
  <si>
    <t>食　品/加工食品/粉類/パン粉</t>
  </si>
  <si>
    <t>食　品/加工食品/粉類/天ぷら粉</t>
  </si>
  <si>
    <t>食　品/加工食品/粉類/小麦粉</t>
  </si>
  <si>
    <t>食　品/加工食品/粉類</t>
  </si>
  <si>
    <t>食　品/加工食品/缶詰/その他缶詰</t>
  </si>
  <si>
    <t>食　品/加工食品/缶詰/畜産缶詰</t>
  </si>
  <si>
    <t>食　品/加工食品/缶詰/果実・デザート缶詰</t>
  </si>
  <si>
    <t>食　品/加工食品/缶詰/野菜缶詰</t>
  </si>
  <si>
    <t>食　品/加工食品/缶詰/マグロ・カツオ缶詰</t>
  </si>
  <si>
    <t>食　品/加工食品/缶詰/水産缶詰（マグロ・カツオ以外）</t>
  </si>
  <si>
    <t>食　品/加工食品/缶詰</t>
  </si>
  <si>
    <t>食　品/加工食品/冷凍食品/その他冷凍食品</t>
  </si>
  <si>
    <t>食　品/加工食品/冷凍食品/氷</t>
  </si>
  <si>
    <t>食　品/加工食品/冷凍食品/冷凍米飯加工品</t>
  </si>
  <si>
    <t>食　品/加工食品/冷凍食品/冷凍麺</t>
  </si>
  <si>
    <t>食　品/加工食品/冷凍食品/冷凍ピザ・グラタン類</t>
  </si>
  <si>
    <t>食　品/加工食品/冷凍食品/その他冷凍調理</t>
  </si>
  <si>
    <t>食　品/加工食品/冷凍食品/冷凍農産素材</t>
  </si>
  <si>
    <t>食　品/加工食品/冷凍食品/冷凍畜産素材</t>
  </si>
  <si>
    <t>食　品/加工食品/冷凍食品/冷凍水産素材</t>
  </si>
  <si>
    <t>食　品/加工食品/冷凍食品</t>
  </si>
  <si>
    <t>食　品/加工食品/スープ/その他スープ</t>
  </si>
  <si>
    <t>食　品/加工食品/スープ/インスタント味噌汁・吸物</t>
  </si>
  <si>
    <t>食　品/加工食品/スープ/インスタントスープ</t>
  </si>
  <si>
    <t>食　品/加工食品/スープ/調理用スープ</t>
  </si>
  <si>
    <t>食　品/加工食品/スープ</t>
  </si>
  <si>
    <t>食　品/加工食品/調理品/その他調理品</t>
  </si>
  <si>
    <t>食　品/加工食品/調理品/お茶漬の素</t>
  </si>
  <si>
    <t>食　品/加工食品/調理品/ふりかけ</t>
  </si>
  <si>
    <t>食　品/加工食品/調理品/レンジ専用食品</t>
  </si>
  <si>
    <t>食　品/加工食品/調理品/米飯加工品</t>
  </si>
  <si>
    <t>食　品/加工食品/調理品/まぜ御飯の素</t>
  </si>
  <si>
    <t>食　品/加工食品/調理品/中華料理の素</t>
  </si>
  <si>
    <t>食　品/加工食品/調理品/ソースミックス</t>
  </si>
  <si>
    <t>食　品/加工食品/調理品/調理済みシチュー</t>
  </si>
  <si>
    <t>食　品/加工食品/調理品/インスタントシチュー</t>
  </si>
  <si>
    <t>食　品/加工食品/調理品/調理済みカレー</t>
  </si>
  <si>
    <t>食　品/加工食品/調理品/インスタントカレー</t>
  </si>
  <si>
    <t>食　品/加工食品/調理品</t>
  </si>
  <si>
    <t>食　品/加工食品/乳製品/その他乳製品</t>
  </si>
  <si>
    <t>食　品/加工食品/乳製品/ホイップクリーム</t>
  </si>
  <si>
    <t>食　品/加工食品/乳製品/フレッシュクリーム</t>
  </si>
  <si>
    <t>食　品/加工食品/乳製品/練りミルク</t>
  </si>
  <si>
    <t>食　品/加工食品/乳製品/スキムミルク</t>
  </si>
  <si>
    <t>食　品/加工食品/乳製品/インスタントクリームパウダー</t>
  </si>
  <si>
    <t>食　品/加工食品/乳製品/チーズ</t>
  </si>
  <si>
    <t>食　品/加工食品/乳製品/マーガリン・ファットスプレッド類</t>
  </si>
  <si>
    <t>食　品/加工食品/乳製品/バター</t>
  </si>
  <si>
    <t>食　品/加工食品/乳製品</t>
  </si>
  <si>
    <t>食　品/加工食品/スプレッド類/その他スプレッド類</t>
  </si>
  <si>
    <t>食　品/加工食品/スプレッド類/ジャム・マーマレード</t>
  </si>
  <si>
    <t>食　品/加工食品/スプレッド類/ピーナッツ・チョコクリーム</t>
  </si>
  <si>
    <t>食　品/加工食品/スプレッド類</t>
  </si>
  <si>
    <t>食　品/加工食品/食用油/その他食用油</t>
  </si>
  <si>
    <t>食　品/加工食品/食用油/香味油</t>
  </si>
  <si>
    <t>食　品/加工食品/食用油/オリーブ油</t>
  </si>
  <si>
    <t>食　品/加工食品/食用油/動物性油脂</t>
  </si>
  <si>
    <t>食　品/加工食品/食用油/サラダ油・天ぷら油</t>
  </si>
  <si>
    <t>食　品/加工食品/食用油/ゴマ油</t>
  </si>
  <si>
    <t>食　品/加工食品/食用油</t>
  </si>
  <si>
    <t>食　品/加工食品/調味料/その他調味料</t>
  </si>
  <si>
    <t>食　品/加工食品/調味料/中華調味料</t>
  </si>
  <si>
    <t>食　品/加工食品/調味料/つゆ</t>
  </si>
  <si>
    <t>食　品/加工食品/調味料/からし・わさび</t>
  </si>
  <si>
    <t>食　品/加工食品/調味料/香辛料（からし・わさび以外）</t>
  </si>
  <si>
    <t>食　品/加工食品/調味料/ドレッシング</t>
  </si>
  <si>
    <t>食　品/加工食品/調味料/マヨネーズ</t>
  </si>
  <si>
    <t>食　品/加工食品/調味料/その他のたれ</t>
  </si>
  <si>
    <t>食　品/加工食品/調味料/焼き肉のたれ</t>
  </si>
  <si>
    <t>食　品/加工食品/調味料/ケチャップ</t>
  </si>
  <si>
    <t>食　品/加工食品/調味料/ソース</t>
  </si>
  <si>
    <t>食　品/加工食品/調味料/単一・複合調味料</t>
  </si>
  <si>
    <t>食　品/加工食品/調味料/液体だし</t>
  </si>
  <si>
    <t>食　品/加工食品/調味料/風味調味料</t>
  </si>
  <si>
    <t>食　品/加工食品/調味料/料理用ワイン</t>
  </si>
  <si>
    <t>食　品/加工食品/調味料/料理用日本酒</t>
  </si>
  <si>
    <t>食　品/加工食品/調味料/みりん風調味料</t>
  </si>
  <si>
    <t>食　品/加工食品/調味料/合わせ酢（和風）</t>
  </si>
  <si>
    <t>食　品/加工食品/調味料/食酢</t>
  </si>
  <si>
    <t>食　品/加工食品/調味料/食塩</t>
  </si>
  <si>
    <t>食　品/加工食品/調味料/味噌</t>
  </si>
  <si>
    <t>食　品/加工食品/調味料/低カロリー甘味料</t>
  </si>
  <si>
    <t>食　品/加工食品/調味料/砂糖</t>
  </si>
  <si>
    <t>食　品/加工食品/調味料/醤油</t>
  </si>
  <si>
    <t>食　品/加工食品/調味料</t>
  </si>
  <si>
    <t>食　品/加工食品</t>
  </si>
  <si>
    <t>食　品</t>
  </si>
  <si>
    <t>冷凍</t>
  </si>
  <si>
    <t>賞味期限対象</t>
  </si>
  <si>
    <t>ＮＢ</t>
  </si>
  <si>
    <t>株式会社ピッツ</t>
  </si>
  <si>
    <t>当該ケースに酒類を含まない</t>
  </si>
  <si>
    <t>東京都中央区銀座１０－１０－１０</t>
  </si>
  <si>
    <t>－</t>
  </si>
  <si>
    <t>456</t>
  </si>
  <si>
    <t>上記栄養成分値はすべて分析値です。</t>
  </si>
  <si>
    <t>あり</t>
  </si>
  <si>
    <t>なし</t>
  </si>
  <si>
    <t>名称</t>
  </si>
  <si>
    <t>－１８℃以下で保存して下さい。</t>
  </si>
  <si>
    <t>加熱してありません</t>
  </si>
  <si>
    <t>対象外</t>
  </si>
  <si>
    <t>「②標準フォーム」へ直接貼り付けてください</t>
    <rPh sb="2" eb="4">
      <t>ヒョウジュン</t>
    </rPh>
    <phoneticPr fontId="18"/>
  </si>
  <si>
    <t>２．利用方法について</t>
    <rPh sb="2" eb="4">
      <t>リヨウ</t>
    </rPh>
    <rPh sb="4" eb="6">
      <t>ホウホウ</t>
    </rPh>
    <phoneticPr fontId="18"/>
  </si>
  <si>
    <t>*2 商品情報授受標準化会議（略称：PITS）について</t>
    <phoneticPr fontId="18"/>
  </si>
  <si>
    <t>　PITS(*2)で策定された標準項目および規格書の標準フォームです。</t>
    <rPh sb="10" eb="12">
      <t>サクテイ</t>
    </rPh>
    <rPh sb="15" eb="17">
      <t>ヒョウジュン</t>
    </rPh>
    <rPh sb="17" eb="19">
      <t>コウモク</t>
    </rPh>
    <rPh sb="22" eb="24">
      <t>キカク</t>
    </rPh>
    <rPh sb="24" eb="25">
      <t>ショ</t>
    </rPh>
    <rPh sb="26" eb="28">
      <t>ヒョウジュン</t>
    </rPh>
    <phoneticPr fontId="18"/>
  </si>
  <si>
    <r>
      <t>　PITS（ピッツ：</t>
    </r>
    <r>
      <rPr>
        <sz val="11"/>
        <color rgb="FFFF0000"/>
        <rFont val="Meiryo UI"/>
        <family val="3"/>
        <charset val="128"/>
      </rPr>
      <t>P</t>
    </r>
    <r>
      <rPr>
        <sz val="11"/>
        <color theme="1"/>
        <rFont val="Meiryo UI"/>
        <family val="3"/>
        <charset val="128"/>
      </rPr>
      <t xml:space="preserve">roduct </t>
    </r>
    <r>
      <rPr>
        <sz val="11"/>
        <color rgb="FFFF0000"/>
        <rFont val="Meiryo UI"/>
        <family val="3"/>
        <charset val="128"/>
      </rPr>
      <t>I</t>
    </r>
    <r>
      <rPr>
        <sz val="11"/>
        <color theme="1"/>
        <rFont val="Meiryo UI"/>
        <family val="3"/>
        <charset val="128"/>
      </rPr>
      <t xml:space="preserve">nformation </t>
    </r>
    <r>
      <rPr>
        <sz val="11"/>
        <color rgb="FFFF0000"/>
        <rFont val="Meiryo UI"/>
        <family val="3"/>
        <charset val="128"/>
      </rPr>
      <t>T</t>
    </r>
    <r>
      <rPr>
        <sz val="11"/>
        <color theme="1"/>
        <rFont val="Meiryo UI"/>
        <family val="3"/>
        <charset val="128"/>
      </rPr>
      <t xml:space="preserve">ransfer </t>
    </r>
    <r>
      <rPr>
        <sz val="11"/>
        <color rgb="FFFF0000"/>
        <rFont val="Meiryo UI"/>
        <family val="3"/>
        <charset val="128"/>
      </rPr>
      <t>S</t>
    </r>
    <r>
      <rPr>
        <sz val="11"/>
        <color theme="1"/>
        <rFont val="Meiryo UI"/>
        <family val="3"/>
        <charset val="128"/>
      </rPr>
      <t>tandard）は、</t>
    </r>
    <phoneticPr fontId="18"/>
  </si>
  <si>
    <t>　製・配・販3層＋業界団体・データベース事業者など、有志の企業・団体による会議体です。</t>
    <rPh sb="9" eb="11">
      <t>ギョウカイ</t>
    </rPh>
    <rPh sb="11" eb="13">
      <t>ダンタイ</t>
    </rPh>
    <phoneticPr fontId="18"/>
  </si>
  <si>
    <t>　食品業界における商品に関する標準的な項目と授受方法の策定・普及を目的とした、</t>
    <rPh sb="1" eb="3">
      <t>ショクヒン</t>
    </rPh>
    <rPh sb="3" eb="5">
      <t>ギョウカイ</t>
    </rPh>
    <rPh sb="9" eb="11">
      <t>ショウヒン</t>
    </rPh>
    <rPh sb="12" eb="13">
      <t>カン</t>
    </rPh>
    <rPh sb="15" eb="18">
      <t>ヒョウジュンテキ</t>
    </rPh>
    <rPh sb="19" eb="21">
      <t>コウモク</t>
    </rPh>
    <rPh sb="22" eb="24">
      <t>ジュジュ</t>
    </rPh>
    <rPh sb="24" eb="26">
      <t>ホウホウ</t>
    </rPh>
    <rPh sb="27" eb="29">
      <t>サクテイ</t>
    </rPh>
    <rPh sb="30" eb="32">
      <t>フキュウ</t>
    </rPh>
    <rPh sb="33" eb="35">
      <t>モクテキ</t>
    </rPh>
    <phoneticPr fontId="18"/>
  </si>
  <si>
    <t>標準
フォーム</t>
    <phoneticPr fontId="18"/>
  </si>
  <si>
    <t>商品の特徴やセールスポイントを登録します。
また、商品パッケージに表示されている栄養成分以外の強調表示内容や、任意表示、
メーカーの商品訴求表示内容などを登録します。</t>
    <phoneticPr fontId="18"/>
  </si>
  <si>
    <t>商品パッケージの賞味期限または消費期限の表示有無を選択し登録します。
期限設定のない商品であれば「なし」を選択、かつ「賞味・消費区分」で「－」を
登録してください。</t>
    <phoneticPr fontId="18"/>
  </si>
  <si>
    <t>ケース（外装）に集合包装用商品コードをITFシンボルで印刷しているか否か選択し
登録します。</t>
    <phoneticPr fontId="18"/>
  </si>
  <si>
    <t>ケース（外装）の荷姿が存在する場合、そのサイズ（縦）を登録します。
［mm単位］</t>
    <phoneticPr fontId="18"/>
  </si>
  <si>
    <t>ケース（外装）の荷姿が存在する場合、そのサイズ（横）を登録します。
［mm単位］</t>
    <phoneticPr fontId="18"/>
  </si>
  <si>
    <t>ケース（外装）の荷姿が存在する場合、そのサイズ（高さ）を登録します。
［mm単位］</t>
    <phoneticPr fontId="18"/>
  </si>
  <si>
    <t>ケース（外装）の荷姿が存在する場合、当該荷姿内の単品（個装）の入数を
登録します。</t>
    <phoneticPr fontId="18"/>
  </si>
  <si>
    <t>販売開始年月日、または販売開始予定年月日を西暦（yyyymmdd）で
登録します。</t>
    <phoneticPr fontId="18"/>
  </si>
  <si>
    <t>一括表示に記載されている「原産国」を登録します。
ただし、国内で最終加工を行い一括表示への表示を省略している場合は、
「日本」と登録してください。</t>
    <phoneticPr fontId="18"/>
  </si>
  <si>
    <t>「一括表示：名称区分」～「一括表示：期限」に設定されていない一括表示内容
について記載があれば登録します。
該当しない場合は「－」を登録してください。</t>
    <phoneticPr fontId="18"/>
  </si>
  <si>
    <t>その商品において、当該原材料が米トレーサビリティ法による記録・伝達義務の対象に
あたるか否かを選択し登録します。</t>
    <phoneticPr fontId="18"/>
  </si>
  <si>
    <t>荷姿の規格を登録します。
1個あたりの重量や、1袋あたりの個数など、最小単位から、ケースやバンドルなど
流通時の荷姿単位までがわかるように登録します。
（例）２０ｇ×５０個×４袋×２合、５００ｇ袋×４(C/S)</t>
    <phoneticPr fontId="18"/>
  </si>
  <si>
    <t>加工者住所</t>
    <rPh sb="0" eb="2">
      <t>カコウ</t>
    </rPh>
    <rPh sb="2" eb="3">
      <t>シャ</t>
    </rPh>
    <phoneticPr fontId="2"/>
  </si>
  <si>
    <t>加工者名</t>
    <rPh sb="0" eb="2">
      <t>カコウ</t>
    </rPh>
    <rPh sb="2" eb="3">
      <t>シャ</t>
    </rPh>
    <rPh sb="3" eb="4">
      <t>メイ</t>
    </rPh>
    <phoneticPr fontId="2"/>
  </si>
  <si>
    <t>酒類分類</t>
    <rPh sb="0" eb="2">
      <t>シュルイ</t>
    </rPh>
    <rPh sb="2" eb="4">
      <t>ブンルイ</t>
    </rPh>
    <phoneticPr fontId="7"/>
  </si>
  <si>
    <t>輸入者電話</t>
    <rPh sb="0" eb="3">
      <t>ユニュウシャ</t>
    </rPh>
    <rPh sb="3" eb="5">
      <t>デンワ</t>
    </rPh>
    <phoneticPr fontId="2"/>
  </si>
  <si>
    <t>酒類識別区分</t>
    <rPh sb="0" eb="2">
      <t>シュルイ</t>
    </rPh>
    <rPh sb="2" eb="4">
      <t>シキベツ</t>
    </rPh>
    <rPh sb="4" eb="6">
      <t>クブン</t>
    </rPh>
    <phoneticPr fontId="7"/>
  </si>
  <si>
    <t>輸入者住所</t>
    <rPh sb="0" eb="2">
      <t>ユニュウ</t>
    </rPh>
    <phoneticPr fontId="2"/>
  </si>
  <si>
    <t>輸入者名</t>
    <rPh sb="0" eb="3">
      <t>ユニュウシャ</t>
    </rPh>
    <phoneticPr fontId="2"/>
  </si>
  <si>
    <t>販売者電話</t>
    <rPh sb="0" eb="3">
      <t>ハンバイシャ</t>
    </rPh>
    <rPh sb="3" eb="5">
      <t>デンワ</t>
    </rPh>
    <phoneticPr fontId="2"/>
  </si>
  <si>
    <t>販売者住所</t>
    <rPh sb="0" eb="3">
      <t>ハンバイシャ</t>
    </rPh>
    <phoneticPr fontId="2"/>
  </si>
  <si>
    <t>販売者名</t>
    <rPh sb="0" eb="3">
      <t>ハンバイシャ</t>
    </rPh>
    <phoneticPr fontId="2"/>
  </si>
  <si>
    <t>製造者電話</t>
    <rPh sb="0" eb="3">
      <t>セイゾウシャ</t>
    </rPh>
    <rPh sb="3" eb="5">
      <t>デンワ</t>
    </rPh>
    <phoneticPr fontId="2"/>
  </si>
  <si>
    <t>製造者住所</t>
    <rPh sb="0" eb="2">
      <t>セイゾウ</t>
    </rPh>
    <phoneticPr fontId="2"/>
  </si>
  <si>
    <t>召し上がり方・利用方法</t>
    <rPh sb="0" eb="1">
      <t>メ</t>
    </rPh>
    <rPh sb="2" eb="3">
      <t>ア</t>
    </rPh>
    <rPh sb="5" eb="6">
      <t>カタ</t>
    </rPh>
    <rPh sb="7" eb="9">
      <t>リヨウ</t>
    </rPh>
    <rPh sb="9" eb="11">
      <t>ホウホウ</t>
    </rPh>
    <phoneticPr fontId="35"/>
  </si>
  <si>
    <t>製造者名</t>
    <rPh sb="0" eb="2">
      <t>セイゾウ</t>
    </rPh>
    <phoneticPr fontId="2"/>
  </si>
  <si>
    <t>企業情報</t>
    <rPh sb="0" eb="2">
      <t>キギョウ</t>
    </rPh>
    <rPh sb="2" eb="4">
      <t>ジョウホウ</t>
    </rPh>
    <phoneticPr fontId="2"/>
  </si>
  <si>
    <t>備考</t>
    <rPh sb="0" eb="2">
      <t>ビコウ</t>
    </rPh>
    <phoneticPr fontId="2"/>
  </si>
  <si>
    <t>食塩相当量</t>
    <rPh sb="0" eb="2">
      <t>ショクエン</t>
    </rPh>
    <rPh sb="2" eb="4">
      <t>ソウトウ</t>
    </rPh>
    <rPh sb="4" eb="5">
      <t>リョウ</t>
    </rPh>
    <phoneticPr fontId="7"/>
  </si>
  <si>
    <t>商品特徴</t>
    <rPh sb="0" eb="2">
      <t>ショウヒン</t>
    </rPh>
    <rPh sb="2" eb="4">
      <t>トクチョウ</t>
    </rPh>
    <phoneticPr fontId="35"/>
  </si>
  <si>
    <t>炭水化物</t>
    <rPh sb="0" eb="4">
      <t>タンスイカブツ</t>
    </rPh>
    <phoneticPr fontId="7"/>
  </si>
  <si>
    <t>脂質</t>
    <rPh sb="0" eb="2">
      <t>シシツ</t>
    </rPh>
    <phoneticPr fontId="7"/>
  </si>
  <si>
    <t>米トレーサビリティ対象区分</t>
    <rPh sb="0" eb="1">
      <t>コメ</t>
    </rPh>
    <rPh sb="9" eb="11">
      <t>タイショウ</t>
    </rPh>
    <rPh sb="11" eb="13">
      <t>クブン</t>
    </rPh>
    <phoneticPr fontId="2"/>
  </si>
  <si>
    <t>たんぱく質</t>
    <rPh sb="4" eb="5">
      <t>シツ</t>
    </rPh>
    <phoneticPr fontId="7"/>
  </si>
  <si>
    <t>保存時温度帯区分</t>
    <rPh sb="2" eb="3">
      <t>ジ</t>
    </rPh>
    <rPh sb="3" eb="5">
      <t>オンド</t>
    </rPh>
    <rPh sb="5" eb="6">
      <t>タイ</t>
    </rPh>
    <rPh sb="6" eb="8">
      <t>クブン</t>
    </rPh>
    <phoneticPr fontId="2"/>
  </si>
  <si>
    <t>賞味・消費期限の表示</t>
    <rPh sb="0" eb="2">
      <t>ショウミ</t>
    </rPh>
    <rPh sb="8" eb="10">
      <t>ヒョウジ</t>
    </rPh>
    <phoneticPr fontId="35"/>
  </si>
  <si>
    <t>製造年月日の表示</t>
    <rPh sb="6" eb="8">
      <t>ヒョウジ</t>
    </rPh>
    <phoneticPr fontId="35"/>
  </si>
  <si>
    <t>賞味・消費期間</t>
    <rPh sb="0" eb="2">
      <t>ショウミ</t>
    </rPh>
    <rPh sb="3" eb="5">
      <t>ショウヒ</t>
    </rPh>
    <rPh sb="5" eb="7">
      <t>キカン</t>
    </rPh>
    <phoneticPr fontId="2"/>
  </si>
  <si>
    <t>賞味・消費区分</t>
    <rPh sb="0" eb="2">
      <t>ショウミ</t>
    </rPh>
    <rPh sb="3" eb="5">
      <t>ショウヒ</t>
    </rPh>
    <rPh sb="5" eb="7">
      <t>クブン</t>
    </rPh>
    <phoneticPr fontId="7"/>
  </si>
  <si>
    <t>商品情報</t>
    <rPh sb="0" eb="2">
      <t>ショウヒン</t>
    </rPh>
    <rPh sb="2" eb="4">
      <t>ジョウホウ</t>
    </rPh>
    <phoneticPr fontId="35"/>
  </si>
  <si>
    <t>その他表示</t>
    <rPh sb="2" eb="3">
      <t>タ</t>
    </rPh>
    <rPh sb="3" eb="5">
      <t>ヒョウジ</t>
    </rPh>
    <phoneticPr fontId="35"/>
  </si>
  <si>
    <t>乳脂肪分</t>
    <rPh sb="0" eb="1">
      <t>ニュウ</t>
    </rPh>
    <rPh sb="1" eb="3">
      <t>シボウ</t>
    </rPh>
    <rPh sb="3" eb="4">
      <t>ブン</t>
    </rPh>
    <phoneticPr fontId="35"/>
  </si>
  <si>
    <t>無脂乳固形分</t>
    <rPh sb="0" eb="1">
      <t>ム</t>
    </rPh>
    <rPh sb="1" eb="2">
      <t>シ</t>
    </rPh>
    <rPh sb="2" eb="3">
      <t>ニュウ</t>
    </rPh>
    <rPh sb="3" eb="5">
      <t>コケイ</t>
    </rPh>
    <rPh sb="5" eb="6">
      <t>ブン</t>
    </rPh>
    <phoneticPr fontId="35"/>
  </si>
  <si>
    <t>でん粉含有率</t>
    <rPh sb="2" eb="3">
      <t>コナ</t>
    </rPh>
    <rPh sb="3" eb="5">
      <t>ガンユウ</t>
    </rPh>
    <rPh sb="5" eb="6">
      <t>リツ</t>
    </rPh>
    <phoneticPr fontId="35"/>
  </si>
  <si>
    <t>加熱調理の必要性</t>
    <rPh sb="0" eb="2">
      <t>カネツ</t>
    </rPh>
    <rPh sb="2" eb="4">
      <t>チョウリ</t>
    </rPh>
    <rPh sb="5" eb="8">
      <t>ヒツヨウセイ</t>
    </rPh>
    <phoneticPr fontId="35"/>
  </si>
  <si>
    <t>アレルゲンコンタミ注意喚起</t>
    <rPh sb="9" eb="11">
      <t>チュウイ</t>
    </rPh>
    <rPh sb="11" eb="13">
      <t>カンキ</t>
    </rPh>
    <phoneticPr fontId="2"/>
  </si>
  <si>
    <t>凍結前加熱の有無</t>
    <rPh sb="0" eb="2">
      <t>トウケツ</t>
    </rPh>
    <rPh sb="2" eb="3">
      <t>マエ</t>
    </rPh>
    <rPh sb="3" eb="5">
      <t>カネツ</t>
    </rPh>
    <rPh sb="6" eb="8">
      <t>ウム</t>
    </rPh>
    <phoneticPr fontId="35"/>
  </si>
  <si>
    <t>殺菌方法</t>
    <rPh sb="0" eb="2">
      <t>サッキン</t>
    </rPh>
    <rPh sb="2" eb="4">
      <t>ホウホウ</t>
    </rPh>
    <phoneticPr fontId="35"/>
  </si>
  <si>
    <t>魚介類</t>
    <rPh sb="0" eb="3">
      <t>ギョカイルイ</t>
    </rPh>
    <phoneticPr fontId="35"/>
  </si>
  <si>
    <t>使用方法</t>
    <rPh sb="0" eb="2">
      <t>シヨウ</t>
    </rPh>
    <rPh sb="2" eb="4">
      <t>ホウホウ</t>
    </rPh>
    <phoneticPr fontId="2"/>
  </si>
  <si>
    <t>牛肉</t>
    <rPh sb="0" eb="2">
      <t>ギュウニク</t>
    </rPh>
    <phoneticPr fontId="35"/>
  </si>
  <si>
    <t>調理方法</t>
    <rPh sb="0" eb="2">
      <t>チョウリ</t>
    </rPh>
    <rPh sb="2" eb="4">
      <t>ホウホウ</t>
    </rPh>
    <phoneticPr fontId="2"/>
  </si>
  <si>
    <t>豚肉</t>
    <rPh sb="0" eb="2">
      <t>ブタニク</t>
    </rPh>
    <phoneticPr fontId="35"/>
  </si>
  <si>
    <t>鶏肉</t>
    <rPh sb="0" eb="2">
      <t>トリニク</t>
    </rPh>
    <phoneticPr fontId="35"/>
  </si>
  <si>
    <t>大豆</t>
    <rPh sb="0" eb="2">
      <t>ダイズ</t>
    </rPh>
    <phoneticPr fontId="35"/>
  </si>
  <si>
    <t>使用上の注意</t>
    <rPh sb="0" eb="3">
      <t>シヨウジョウ</t>
    </rPh>
    <rPh sb="4" eb="6">
      <t>チュウイ</t>
    </rPh>
    <phoneticPr fontId="2"/>
  </si>
  <si>
    <t>原料原産地名</t>
    <rPh sb="0" eb="2">
      <t>ゲンリョウ</t>
    </rPh>
    <rPh sb="2" eb="4">
      <t>ゲンサン</t>
    </rPh>
    <rPh sb="4" eb="6">
      <t>チメイ</t>
    </rPh>
    <phoneticPr fontId="35"/>
  </si>
  <si>
    <t>保存方法</t>
    <rPh sb="0" eb="2">
      <t>ホゾン</t>
    </rPh>
    <rPh sb="2" eb="4">
      <t>ホウホウ</t>
    </rPh>
    <phoneticPr fontId="2"/>
  </si>
  <si>
    <t>内容総量</t>
    <rPh sb="0" eb="2">
      <t>ナイヨウ</t>
    </rPh>
    <rPh sb="2" eb="4">
      <t>ソウリョウ</t>
    </rPh>
    <phoneticPr fontId="7"/>
  </si>
  <si>
    <t>固形量</t>
    <rPh sb="0" eb="2">
      <t>コケイ</t>
    </rPh>
    <rPh sb="2" eb="3">
      <t>リョウ</t>
    </rPh>
    <phoneticPr fontId="2"/>
  </si>
  <si>
    <t>内容量</t>
    <rPh sb="0" eb="3">
      <t>ナイヨウリョウ</t>
    </rPh>
    <phoneticPr fontId="2"/>
  </si>
  <si>
    <t>　　　商品の外観画像を枠内に収まるように貼り付けてください</t>
    <rPh sb="3" eb="5">
      <t>ショウヒン</t>
    </rPh>
    <rPh sb="11" eb="13">
      <t>ワクナイ</t>
    </rPh>
    <rPh sb="14" eb="15">
      <t>オサ</t>
    </rPh>
    <rPh sb="20" eb="21">
      <t>ハ</t>
    </rPh>
    <rPh sb="22" eb="23">
      <t>ツ</t>
    </rPh>
    <phoneticPr fontId="2"/>
  </si>
  <si>
    <t>原材料名</t>
    <rPh sb="0" eb="3">
      <t>ゲンザイリョウ</t>
    </rPh>
    <rPh sb="3" eb="4">
      <t>メイ</t>
    </rPh>
    <phoneticPr fontId="2"/>
  </si>
  <si>
    <t>一括表示情報</t>
    <rPh sb="0" eb="2">
      <t>イッカツ</t>
    </rPh>
    <rPh sb="2" eb="4">
      <t>ヒョウジ</t>
    </rPh>
    <rPh sb="4" eb="6">
      <t>ジョウホウ</t>
    </rPh>
    <phoneticPr fontId="35"/>
  </si>
  <si>
    <t>画像情報</t>
    <rPh sb="0" eb="2">
      <t>ガゾウ</t>
    </rPh>
    <rPh sb="2" eb="4">
      <t>ジョウホウ</t>
    </rPh>
    <phoneticPr fontId="7"/>
  </si>
  <si>
    <t/>
  </si>
  <si>
    <t>荷姿規格</t>
    <rPh sb="0" eb="1">
      <t>ニ</t>
    </rPh>
    <rPh sb="1" eb="2">
      <t>スガタ</t>
    </rPh>
    <rPh sb="2" eb="4">
      <t>キカク</t>
    </rPh>
    <phoneticPr fontId="2"/>
  </si>
  <si>
    <t>ブランド名</t>
    <rPh sb="4" eb="5">
      <t>メイ</t>
    </rPh>
    <phoneticPr fontId="7"/>
  </si>
  <si>
    <t>ＰＢ／ＮＢ 分類</t>
    <rPh sb="6" eb="8">
      <t>ブンルイ</t>
    </rPh>
    <phoneticPr fontId="2"/>
  </si>
  <si>
    <t>メーカー名</t>
    <rPh sb="4" eb="5">
      <t>メイ</t>
    </rPh>
    <phoneticPr fontId="2"/>
  </si>
  <si>
    <t>適用日</t>
    <rPh sb="0" eb="2">
      <t>テキヨウ</t>
    </rPh>
    <rPh sb="2" eb="3">
      <t>ビ</t>
    </rPh>
    <phoneticPr fontId="2"/>
  </si>
  <si>
    <t>＊記載の情報は「適用日」時点の情報です。</t>
    <rPh sb="8" eb="10">
      <t>テキヨウ</t>
    </rPh>
    <rPh sb="10" eb="11">
      <t>ビ</t>
    </rPh>
    <phoneticPr fontId="2"/>
  </si>
  <si>
    <t>－</t>
    <phoneticPr fontId="18"/>
  </si>
  <si>
    <t>ｶﾌﾞｼｷｶﾞｲｼｬﾋﾟｯﾂ</t>
  </si>
  <si>
    <t>4912345678904</t>
  </si>
  <si>
    <t>12345</t>
  </si>
  <si>
    <t>日本</t>
  </si>
  <si>
    <t>枠外の表面に記載してあります</t>
  </si>
  <si>
    <t>１００ｇあたり</t>
  </si>
  <si>
    <t>1.2</t>
  </si>
  <si>
    <t>　準拠しています。</t>
    <phoneticPr fontId="18"/>
  </si>
  <si>
    <t>　　※PITS標準フォームは使用権フリーなので、どなたでもご利用いただけます</t>
    <phoneticPr fontId="18"/>
  </si>
  <si>
    <t>PITS標準項目＆PITS標準フォーム　入力シートについて</t>
    <rPh sb="4" eb="6">
      <t>ヒョウジュン</t>
    </rPh>
    <rPh sb="6" eb="8">
      <t>コウモク</t>
    </rPh>
    <rPh sb="13" eb="15">
      <t>ヒョウジュン</t>
    </rPh>
    <rPh sb="20" eb="22">
      <t>ニュウリョク</t>
    </rPh>
    <phoneticPr fontId="2"/>
  </si>
  <si>
    <t>　シートに沿って入力した内容が標準フォームに反映されます。</t>
    <rPh sb="5" eb="6">
      <t>ソ</t>
    </rPh>
    <rPh sb="8" eb="10">
      <t>ニュウリョク</t>
    </rPh>
    <rPh sb="12" eb="14">
      <t>ナイヨウ</t>
    </rPh>
    <rPh sb="15" eb="17">
      <t>ヒョウジュン</t>
    </rPh>
    <rPh sb="22" eb="24">
      <t>ハンエイ</t>
    </rPh>
    <phoneticPr fontId="18"/>
  </si>
  <si>
    <t>（１）「①入力シート」に記載されている商品情報について、漏れなく入力してください。</t>
    <rPh sb="5" eb="7">
      <t>ニュウリョク</t>
    </rPh>
    <rPh sb="32" eb="34">
      <t>ニュウリョク</t>
    </rPh>
    <phoneticPr fontId="18"/>
  </si>
  <si>
    <t>（２）入力漏れがある場合「未入力の項目があります」という警告が出ます。漏れている項目を入力してください。</t>
    <rPh sb="3" eb="5">
      <t>ニュウリョク</t>
    </rPh>
    <rPh sb="14" eb="16">
      <t>ニュウリョク</t>
    </rPh>
    <rPh sb="43" eb="45">
      <t>ニュウリョク</t>
    </rPh>
    <phoneticPr fontId="18"/>
  </si>
  <si>
    <t>　　　　 すべての入力が完了すると「入力完了」という文言が表示されます。</t>
    <phoneticPr fontId="18"/>
  </si>
  <si>
    <t>PITS標準項目＆PITS標準フォーム　入力シート</t>
    <rPh sb="4" eb="6">
      <t>ヒョウジュン</t>
    </rPh>
    <rPh sb="6" eb="8">
      <t>コウモク</t>
    </rPh>
    <rPh sb="13" eb="15">
      <t>ヒョウジュン</t>
    </rPh>
    <phoneticPr fontId="2"/>
  </si>
  <si>
    <t>↓入力↓</t>
    <rPh sb="1" eb="3">
      <t>ニュウリョク</t>
    </rPh>
    <phoneticPr fontId="18"/>
  </si>
  <si>
    <t>YE</t>
    <phoneticPr fontId="18"/>
  </si>
  <si>
    <t>MT</t>
    <phoneticPr fontId="18"/>
  </si>
  <si>
    <t>DA</t>
    <phoneticPr fontId="18"/>
  </si>
  <si>
    <t>HR</t>
    <phoneticPr fontId="18"/>
  </si>
  <si>
    <t>年</t>
    <rPh sb="0" eb="1">
      <t>ネン</t>
    </rPh>
    <phoneticPr fontId="18"/>
  </si>
  <si>
    <t>月</t>
    <rPh sb="0" eb="1">
      <t>ツキ</t>
    </rPh>
    <phoneticPr fontId="18"/>
  </si>
  <si>
    <t>日</t>
    <rPh sb="0" eb="1">
      <t>ヒ</t>
    </rPh>
    <phoneticPr fontId="18"/>
  </si>
  <si>
    <t>時</t>
    <rPh sb="0" eb="1">
      <t>ジ</t>
    </rPh>
    <phoneticPr fontId="18"/>
  </si>
  <si>
    <t>001</t>
    <phoneticPr fontId="18"/>
  </si>
  <si>
    <t>002</t>
    <phoneticPr fontId="18"/>
  </si>
  <si>
    <t>003</t>
    <phoneticPr fontId="18"/>
  </si>
  <si>
    <t>004</t>
    <phoneticPr fontId="18"/>
  </si>
  <si>
    <t>005</t>
    <phoneticPr fontId="18"/>
  </si>
  <si>
    <t>006</t>
    <phoneticPr fontId="18"/>
  </si>
  <si>
    <t>グラム（g）</t>
    <phoneticPr fontId="18"/>
  </si>
  <si>
    <t>キログラム（kg）</t>
    <phoneticPr fontId="18"/>
  </si>
  <si>
    <t>ミリグラム（mg）</t>
    <phoneticPr fontId="18"/>
  </si>
  <si>
    <t>パウンド</t>
    <phoneticPr fontId="18"/>
  </si>
  <si>
    <t>オンス</t>
    <phoneticPr fontId="18"/>
  </si>
  <si>
    <t>トン（t）</t>
    <phoneticPr fontId="18"/>
  </si>
  <si>
    <t>001：グラム（g）</t>
  </si>
  <si>
    <t>001：g</t>
  </si>
  <si>
    <t>DA：日</t>
  </si>
  <si>
    <t>4912345</t>
  </si>
  <si>
    <t>110700：食　品/加工食品/冷凍食品</t>
  </si>
  <si>
    <t>1：ソースマーキング有り</t>
  </si>
  <si>
    <t>4：業務用商品</t>
  </si>
  <si>
    <t>1：賞味期限対象</t>
  </si>
  <si>
    <t>204：ミリメータ（mm）</t>
  </si>
  <si>
    <t>1：ＮＢ</t>
  </si>
  <si>
    <t>0：当該ケースに酒類を含まない</t>
  </si>
  <si>
    <t>2：含まない</t>
  </si>
  <si>
    <t>1：含む</t>
  </si>
  <si>
    <t>1：あり</t>
  </si>
  <si>
    <t>2：なし</t>
  </si>
  <si>
    <t>1：対象外</t>
  </si>
  <si>
    <t>1：バンド掛</t>
  </si>
  <si>
    <t>3：冷凍</t>
  </si>
  <si>
    <t>1：定貫</t>
  </si>
  <si>
    <t>「アレルゲンコンタミ注意喚起」の内容を登録します。
該当しない場合は「－」を登録してください。</t>
    <phoneticPr fontId="18"/>
  </si>
  <si>
    <t>商品パッケージに表示されている調理方法や利用方法などを登録します。
該当しない場合は「－」を登録してください。</t>
    <phoneticPr fontId="18"/>
  </si>
  <si>
    <t>栄養成分について補足事項があれば登録します。
分析値/計算値が混在する場合や、範囲指定の上限値を登録している場合など、
補足事項があれば登録してください。
該当しない場合は「－」を登録してください。</t>
    <phoneticPr fontId="18"/>
  </si>
  <si>
    <t>栄養成分値の単位を登録します。
業務用商品は、原則、１００ｇあたりとしてください。家庭用商品は１００ｇあたり、
１食あたり、１本（２００ｍｌ）あたり等の基準を明記してください。
未実施の場合は「－」を登録してください。</t>
    <phoneticPr fontId="18"/>
  </si>
  <si>
    <t>1</t>
    <phoneticPr fontId="2"/>
  </si>
  <si>
    <t>2</t>
    <phoneticPr fontId="2"/>
  </si>
  <si>
    <t>ソースマーキング無し</t>
    <phoneticPr fontId="18"/>
  </si>
  <si>
    <t>ソースマーキング有り</t>
    <phoneticPr fontId="18"/>
  </si>
  <si>
    <t>項目名</t>
    <rPh sb="0" eb="2">
      <t>コウモク</t>
    </rPh>
    <rPh sb="2" eb="3">
      <t>メイ</t>
    </rPh>
    <phoneticPr fontId="18"/>
  </si>
  <si>
    <t>コード値</t>
    <rPh sb="3" eb="4">
      <t>アタイ</t>
    </rPh>
    <phoneticPr fontId="18"/>
  </si>
  <si>
    <t>コード名称</t>
    <rPh sb="3" eb="5">
      <t>メイショウ</t>
    </rPh>
    <phoneticPr fontId="18"/>
  </si>
  <si>
    <t>商品種別識別区分</t>
    <phoneticPr fontId="18"/>
  </si>
  <si>
    <t>商品種別識別区分</t>
    <phoneticPr fontId="18"/>
  </si>
  <si>
    <t>ギフト商品</t>
    <phoneticPr fontId="18"/>
  </si>
  <si>
    <t>ギフト券</t>
    <phoneticPr fontId="18"/>
  </si>
  <si>
    <t>業務用商品</t>
    <phoneticPr fontId="18"/>
  </si>
  <si>
    <t>空容器</t>
    <phoneticPr fontId="18"/>
  </si>
  <si>
    <t>その他</t>
  </si>
  <si>
    <t>その他</t>
    <phoneticPr fontId="18"/>
  </si>
  <si>
    <t>通常商品（家庭用商品）</t>
    <phoneticPr fontId="18"/>
  </si>
  <si>
    <t>内容量（標準重量）単位コード</t>
    <phoneticPr fontId="18"/>
  </si>
  <si>
    <t>001</t>
  </si>
  <si>
    <t>002</t>
  </si>
  <si>
    <t>003</t>
  </si>
  <si>
    <t>004</t>
  </si>
  <si>
    <t>005</t>
  </si>
  <si>
    <t>006</t>
  </si>
  <si>
    <t>101</t>
  </si>
  <si>
    <t>102</t>
  </si>
  <si>
    <t>104</t>
  </si>
  <si>
    <t>201</t>
  </si>
  <si>
    <t>202</t>
  </si>
  <si>
    <t>204</t>
  </si>
  <si>
    <t>501</t>
  </si>
  <si>
    <t>502</t>
  </si>
  <si>
    <t>503</t>
  </si>
  <si>
    <t>504</t>
  </si>
  <si>
    <t>506</t>
  </si>
  <si>
    <t>507</t>
  </si>
  <si>
    <t>508</t>
  </si>
  <si>
    <t>509</t>
  </si>
  <si>
    <t>510</t>
  </si>
  <si>
    <t>511</t>
  </si>
  <si>
    <t>512</t>
  </si>
  <si>
    <t>513</t>
  </si>
  <si>
    <t>514</t>
  </si>
  <si>
    <t>516</t>
  </si>
  <si>
    <t>517</t>
  </si>
  <si>
    <t>518</t>
  </si>
  <si>
    <t>519</t>
  </si>
  <si>
    <t>520</t>
  </si>
  <si>
    <t>524</t>
  </si>
  <si>
    <t>冷蔵</t>
    <phoneticPr fontId="18"/>
  </si>
  <si>
    <t>冷凍</t>
    <phoneticPr fontId="18"/>
  </si>
  <si>
    <t>チルド</t>
    <phoneticPr fontId="18"/>
  </si>
  <si>
    <t>超冷凍</t>
    <phoneticPr fontId="18"/>
  </si>
  <si>
    <t>冷暗所</t>
    <phoneticPr fontId="18"/>
  </si>
  <si>
    <t>常温</t>
    <phoneticPr fontId="18"/>
  </si>
  <si>
    <t>消費期限対象</t>
    <phoneticPr fontId="18"/>
  </si>
  <si>
    <t>使用期限・品質保証期限対象</t>
    <phoneticPr fontId="18"/>
  </si>
  <si>
    <t>賞味・消費区分</t>
    <phoneticPr fontId="18"/>
  </si>
  <si>
    <t>賞味・消費区分</t>
    <phoneticPr fontId="18"/>
  </si>
  <si>
    <t>賞味・消費期間単位コード</t>
    <phoneticPr fontId="18"/>
  </si>
  <si>
    <t>商品サイズ単位</t>
    <phoneticPr fontId="18"/>
  </si>
  <si>
    <t>メータ（m）</t>
    <phoneticPr fontId="18"/>
  </si>
  <si>
    <t>ミリメータ（mm）</t>
    <phoneticPr fontId="18"/>
  </si>
  <si>
    <t>インチ</t>
    <phoneticPr fontId="18"/>
  </si>
  <si>
    <t>フィート</t>
    <phoneticPr fontId="18"/>
  </si>
  <si>
    <t>センチメータ（cm）</t>
    <phoneticPr fontId="18"/>
  </si>
  <si>
    <t>総重量単位コード</t>
    <phoneticPr fontId="18"/>
  </si>
  <si>
    <t>PB/NB分類コード</t>
    <phoneticPr fontId="18"/>
  </si>
  <si>
    <t>PB/NB分類コード</t>
    <phoneticPr fontId="18"/>
  </si>
  <si>
    <t>ＮＢ</t>
    <phoneticPr fontId="18"/>
  </si>
  <si>
    <t>ＰＢ</t>
    <phoneticPr fontId="18"/>
  </si>
  <si>
    <t>定貫/不定貫フラグ</t>
    <phoneticPr fontId="18"/>
  </si>
  <si>
    <t>定貫</t>
    <rPh sb="0" eb="1">
      <t>テイ</t>
    </rPh>
    <rPh sb="1" eb="2">
      <t>カン</t>
    </rPh>
    <phoneticPr fontId="18"/>
  </si>
  <si>
    <t>不定貫</t>
    <rPh sb="0" eb="3">
      <t>フテイカン</t>
    </rPh>
    <phoneticPr fontId="18"/>
  </si>
  <si>
    <t>酒類識別区分</t>
    <phoneticPr fontId="18"/>
  </si>
  <si>
    <t>当該ケースに酒類を含む（酒類を含むセット商品も同様）</t>
    <phoneticPr fontId="18"/>
  </si>
  <si>
    <t>当該ケースに酒類を含まない</t>
    <phoneticPr fontId="18"/>
  </si>
  <si>
    <t>アレルギー物質</t>
    <phoneticPr fontId="18"/>
  </si>
  <si>
    <t>含む</t>
    <rPh sb="0" eb="1">
      <t>フク</t>
    </rPh>
    <phoneticPr fontId="18"/>
  </si>
  <si>
    <t>含まない</t>
    <rPh sb="0" eb="1">
      <t>フク</t>
    </rPh>
    <phoneticPr fontId="18"/>
  </si>
  <si>
    <t>製造年月日の表示有無</t>
    <phoneticPr fontId="18"/>
  </si>
  <si>
    <t>あり</t>
    <phoneticPr fontId="18"/>
  </si>
  <si>
    <t>なし</t>
    <phoneticPr fontId="18"/>
  </si>
  <si>
    <t>賞味期限・消費期限の表示有無</t>
    <phoneticPr fontId="18"/>
  </si>
  <si>
    <t>米トレーサビリティ対象区分</t>
    <phoneticPr fontId="18"/>
  </si>
  <si>
    <t>対象</t>
    <phoneticPr fontId="18"/>
  </si>
  <si>
    <t>対象（セット品）</t>
    <phoneticPr fontId="18"/>
  </si>
  <si>
    <t>対象外</t>
    <phoneticPr fontId="18"/>
  </si>
  <si>
    <t>ソースマーキングの有無（ITFコード）</t>
    <phoneticPr fontId="18"/>
  </si>
  <si>
    <t>ソースマーキング無し</t>
    <phoneticPr fontId="18"/>
  </si>
  <si>
    <t>ソースマーキング有り</t>
    <phoneticPr fontId="18"/>
  </si>
  <si>
    <t>半裁品</t>
    <phoneticPr fontId="18"/>
  </si>
  <si>
    <t>バンド掛</t>
    <phoneticPr fontId="18"/>
  </si>
  <si>
    <t>バンド掛・半裁品区分</t>
    <phoneticPr fontId="18"/>
  </si>
  <si>
    <t>一般財団法人流通システム開発センターが管理する、JICFS分類コードを登録します。</t>
    <phoneticPr fontId="18"/>
  </si>
  <si>
    <t>内容量もしくは標準重量の単位を選択し登録します。
原則、「g」「ml」で登録してください。</t>
    <phoneticPr fontId="18"/>
  </si>
  <si>
    <t>メーカーの賞味・消費期間の単位を示すコードを選択し登録します。
期限設定のない商品であれば「－」を登録してください。
＊業務用商品は原則、「日」を選択し、「年」「月」も「日」に換算した期間値を、
「賞味・消費期間値」に入力してください。</t>
    <phoneticPr fontId="18"/>
  </si>
  <si>
    <t>総重量の単位を選択し登録します。
原則、「g」を選択してください。</t>
    <phoneticPr fontId="18"/>
  </si>
  <si>
    <t>賞味期限対象</t>
    <phoneticPr fontId="18"/>
  </si>
  <si>
    <t>*選択肢は「コードリスト」シート参照</t>
    <rPh sb="1" eb="4">
      <t>センタクシ</t>
    </rPh>
    <rPh sb="16" eb="18">
      <t>サンショウ</t>
    </rPh>
    <phoneticPr fontId="18"/>
  </si>
  <si>
    <t>　平成26年度農林⽔産省補助事業「標準商品規格書とそのガイドラインの検討会」で策定された内容に</t>
    <phoneticPr fontId="18"/>
  </si>
  <si>
    <t>■コードリスト</t>
    <phoneticPr fontId="18"/>
  </si>
  <si>
    <t>酒類の場合、酒税法に基づく酒類分類コードを選択し登録します。
該当しない場合は「－」を登録してください。</t>
    <rPh sb="0" eb="2">
      <t>シュルイ</t>
    </rPh>
    <rPh sb="3" eb="5">
      <t>バアイ</t>
    </rPh>
    <phoneticPr fontId="3"/>
  </si>
  <si>
    <t>製造所名</t>
    <rPh sb="0" eb="2">
      <t>セイゾウ</t>
    </rPh>
    <rPh sb="2" eb="3">
      <t>ショ</t>
    </rPh>
    <rPh sb="3" eb="4">
      <t>メイ</t>
    </rPh>
    <phoneticPr fontId="17"/>
  </si>
  <si>
    <t>製造所住所</t>
    <rPh sb="0" eb="2">
      <t>セイゾウ</t>
    </rPh>
    <rPh sb="2" eb="3">
      <t>ショ</t>
    </rPh>
    <rPh sb="3" eb="5">
      <t>ジュウショ</t>
    </rPh>
    <phoneticPr fontId="17"/>
  </si>
  <si>
    <t>加工所名</t>
    <rPh sb="0" eb="2">
      <t>カコウ</t>
    </rPh>
    <rPh sb="2" eb="3">
      <t>ショ</t>
    </rPh>
    <rPh sb="3" eb="4">
      <t>メイ</t>
    </rPh>
    <phoneticPr fontId="17"/>
  </si>
  <si>
    <t>加工所住所</t>
    <rPh sb="0" eb="2">
      <t>カコウ</t>
    </rPh>
    <rPh sb="2" eb="3">
      <t>ショ</t>
    </rPh>
    <rPh sb="3" eb="5">
      <t>ジュウショ</t>
    </rPh>
    <phoneticPr fontId="17"/>
  </si>
  <si>
    <t>一括表示に記載されている「原材料名」を登録します。
原材料と添加物は「／」で区分してください。該当しない場合は「－」を登録してください。</t>
  </si>
  <si>
    <t>製造者名（企業名）を登録します。一括表示など商品パッケージに表示されている情報については、表示の通り登録してください。表示されていない情報の登録については任意とし、情報開示不可の場合は「－」を登録してください。</t>
    <phoneticPr fontId="18"/>
  </si>
  <si>
    <t>製造者の住所を登録します。一括表示など商品パッケージに表示されている情報については、表示の通り登録してください。表示されていない情報の登録については任意とし、情報開示不可の場合は「－」を登録してください。</t>
    <rPh sb="4" eb="6">
      <t>ジュウショ</t>
    </rPh>
    <phoneticPr fontId="3"/>
  </si>
  <si>
    <t>販売者名（企業名）を登録します。一括表示など商品パッケージに表示されている情報については、表示の通り登録してください。表示されていない情報の登録については任意とし、情報開示不可の場合は「－」を登録してください。</t>
    <rPh sb="0" eb="3">
      <t>ハンバイシャ</t>
    </rPh>
    <phoneticPr fontId="3"/>
  </si>
  <si>
    <t>輸入者の住所を登録します。一括表示など商品パッケージに表示されている情報については、表示の通り登録してください。表示されていない情報の登録については任意とし、情報開示不可の場合は「－」を登録してください。</t>
    <rPh sb="0" eb="3">
      <t>ユニュウシャ</t>
    </rPh>
    <rPh sb="4" eb="6">
      <t>ジュウショ</t>
    </rPh>
    <phoneticPr fontId="3"/>
  </si>
  <si>
    <t>加工者名（企業名）を登録します。一括表示など商品パッケージに表示されている情報については、表示の通り登録してください。表示されていない情報の登録については任意とし、情報開示不可の場合は「－」を登録してください。</t>
    <rPh sb="37" eb="39">
      <t>ジョウホウ</t>
    </rPh>
    <phoneticPr fontId="17"/>
  </si>
  <si>
    <t>製造所の住所を登録します。一括表示など商品パッケージに表示されている情報については、表示の通り登録してください。表示されていない情報の登録については任意とし、情報開示不可の場合は「－」を登録してください。</t>
    <rPh sb="0" eb="2">
      <t>セイゾウ</t>
    </rPh>
    <rPh sb="2" eb="3">
      <t>ショ</t>
    </rPh>
    <phoneticPr fontId="17"/>
  </si>
  <si>
    <t>製造所名を登録します。一括表示など商品パッケージに表示されている情報については、表示の通り登録してください。表示されていない情報の登録については任意とし、情報開示不可の場合は「－」を登録してください。</t>
    <rPh sb="0" eb="2">
      <t>セイゾウ</t>
    </rPh>
    <rPh sb="2" eb="3">
      <t>ショ</t>
    </rPh>
    <rPh sb="3" eb="4">
      <t>メイ</t>
    </rPh>
    <phoneticPr fontId="17"/>
  </si>
  <si>
    <t>加工者の住所を登録します。一括表示など商品パッケージに表示されている情報については、表示の通り登録してください。表示されていない情報の登録については任意とし、情報開示不可の場合は「－」を登録してください。</t>
    <phoneticPr fontId="18"/>
  </si>
  <si>
    <t>加工所名を登録します。一括表示など商品パッケージに表示されている情報については、表示の通り登録してください。表示されていない情報の登録については任意とし、情報開示不可の場合は「－」を登録してください。</t>
    <rPh sb="0" eb="2">
      <t>カコウ</t>
    </rPh>
    <rPh sb="2" eb="3">
      <t>ショ</t>
    </rPh>
    <rPh sb="3" eb="4">
      <t>メイ</t>
    </rPh>
    <phoneticPr fontId="17"/>
  </si>
  <si>
    <t>加工所の住所を登録します。一括表示など商品パッケージに表示されている場合は、表示の通り登録してください。表示されていない情報の登録については任意とし、情報開示不可の場合は「－」を登録してください。</t>
    <rPh sb="0" eb="2">
      <t>カコウ</t>
    </rPh>
    <rPh sb="2" eb="3">
      <t>ショ</t>
    </rPh>
    <phoneticPr fontId="17"/>
  </si>
  <si>
    <t>販売者の住所を登録します。一括表示など商品パッケージに表示されている情報については、表示の通り登録してください。表示されていない情報の登録については任意とし、情報開示不可の場合は「－」を登録してください。</t>
    <rPh sb="0" eb="3">
      <t>ハンバイシャ</t>
    </rPh>
    <rPh sb="4" eb="6">
      <t>ジュウショ</t>
    </rPh>
    <phoneticPr fontId="3"/>
  </si>
  <si>
    <t>輸入者名（企業名）を登録します。一括表示など商品パッケージに表示されている情報については、表示の通り登録してください。表示されていない情報の登録については任意とし、情報開示不可の場合は「－」を登録してください。</t>
    <rPh sb="0" eb="3">
      <t>ユニュウシャ</t>
    </rPh>
    <phoneticPr fontId="3"/>
  </si>
  <si>
    <t>PITS商 品 規 格 書</t>
    <rPh sb="4" eb="5">
      <t>ショウ</t>
    </rPh>
    <rPh sb="6" eb="7">
      <t>シナ</t>
    </rPh>
    <rPh sb="8" eb="9">
      <t>キ</t>
    </rPh>
    <rPh sb="10" eb="11">
      <t>カク</t>
    </rPh>
    <rPh sb="12" eb="13">
      <t>ショ</t>
    </rPh>
    <phoneticPr fontId="35"/>
  </si>
  <si>
    <t>商品名</t>
    <phoneticPr fontId="2"/>
  </si>
  <si>
    <t>ｶﾌﾞｼｷｶﾞｲｼｬﾋﾟｯﾂ</t>
    <phoneticPr fontId="18"/>
  </si>
  <si>
    <t>共通商品コード</t>
    <phoneticPr fontId="35"/>
  </si>
  <si>
    <t>4912345678904</t>
    <phoneticPr fontId="18"/>
  </si>
  <si>
    <t>ITFｺｰﾄﾞ</t>
    <phoneticPr fontId="35"/>
  </si>
  <si>
    <t>14912345678901</t>
    <phoneticPr fontId="18"/>
  </si>
  <si>
    <t>株式会社ピッツ</t>
    <phoneticPr fontId="18"/>
  </si>
  <si>
    <t>本格洋食シリーズ</t>
    <rPh sb="2" eb="4">
      <t>ヨウショク</t>
    </rPh>
    <phoneticPr fontId="18"/>
  </si>
  <si>
    <t>ﾒｰｶｰﾌﾟﾗｲﾍﾞｰﾄｺｰﾄﾞ</t>
    <phoneticPr fontId="35"/>
  </si>
  <si>
    <t>12345</t>
    <phoneticPr fontId="18"/>
  </si>
  <si>
    <t>名称</t>
    <rPh sb="0" eb="2">
      <t>メイショウ</t>
    </rPh>
    <phoneticPr fontId="2"/>
  </si>
  <si>
    <t>サイズ</t>
    <phoneticPr fontId="7"/>
  </si>
  <si>
    <t>幅(mm)</t>
    <phoneticPr fontId="18"/>
  </si>
  <si>
    <t>高さ(mm)</t>
    <phoneticPr fontId="18"/>
  </si>
  <si>
    <t>奥行(mm)</t>
    <phoneticPr fontId="18"/>
  </si>
  <si>
    <t>重量(単位)</t>
    <phoneticPr fontId="18"/>
  </si>
  <si>
    <t>入数</t>
    <phoneticPr fontId="18"/>
  </si>
  <si>
    <t>商品</t>
    <rPh sb="0" eb="2">
      <t>ショウヒン</t>
    </rPh>
    <phoneticPr fontId="18"/>
  </si>
  <si>
    <t>ﾊﾟｯｸ（中装）</t>
    <rPh sb="5" eb="6">
      <t>ナカ</t>
    </rPh>
    <rPh sb="6" eb="7">
      <t>ソウ</t>
    </rPh>
    <phoneticPr fontId="18"/>
  </si>
  <si>
    <t>g</t>
    <phoneticPr fontId="18"/>
  </si>
  <si>
    <t>－１８℃以下で保存して下さい。</t>
    <phoneticPr fontId="18"/>
  </si>
  <si>
    <t>ｹｰｽ（外装）</t>
    <rPh sb="4" eb="6">
      <t>ガイソウ</t>
    </rPh>
    <phoneticPr fontId="18"/>
  </si>
  <si>
    <t>梱（ﾊﾞﾝﾄﾞ掛・半製品）</t>
    <rPh sb="7" eb="8">
      <t>カ</t>
    </rPh>
    <rPh sb="9" eb="12">
      <t>ハンセイヒン</t>
    </rPh>
    <phoneticPr fontId="18"/>
  </si>
  <si>
    <t>原産国</t>
    <phoneticPr fontId="35"/>
  </si>
  <si>
    <t>×</t>
  </si>
  <si>
    <t>ごま</t>
    <phoneticPr fontId="35"/>
  </si>
  <si>
    <t>●</t>
  </si>
  <si>
    <t>さけ</t>
    <phoneticPr fontId="35"/>
  </si>
  <si>
    <t>さば</t>
    <phoneticPr fontId="35"/>
  </si>
  <si>
    <t>ｷｳｲﾌﾙｰﾂ</t>
    <phoneticPr fontId="35"/>
  </si>
  <si>
    <t>バナナ</t>
    <phoneticPr fontId="35"/>
  </si>
  <si>
    <t>栄養成分情報</t>
    <rPh sb="0" eb="2">
      <t>エイヨウ</t>
    </rPh>
    <rPh sb="2" eb="4">
      <t>セイブン</t>
    </rPh>
    <rPh sb="4" eb="6">
      <t>ジョウホウ</t>
    </rPh>
    <phoneticPr fontId="35"/>
  </si>
  <si>
    <t>加熱して召しあがってください</t>
    <rPh sb="4" eb="5">
      <t>メ</t>
    </rPh>
    <phoneticPr fontId="18"/>
  </si>
  <si>
    <t>分析・計算単位</t>
    <phoneticPr fontId="2"/>
  </si>
  <si>
    <t>１００ｇあたり</t>
    <phoneticPr fontId="18"/>
  </si>
  <si>
    <t>エネルギー</t>
    <phoneticPr fontId="7"/>
  </si>
  <si>
    <t>kcal</t>
    <phoneticPr fontId="18"/>
  </si>
  <si>
    <t>期限</t>
    <rPh sb="0" eb="2">
      <t>キゲン</t>
    </rPh>
    <phoneticPr fontId="18"/>
  </si>
  <si>
    <t>枠外の表面に記載してあります</t>
    <phoneticPr fontId="18"/>
  </si>
  <si>
    <t>上記栄養成分値はすべて分析値です。</t>
    <phoneticPr fontId="18"/>
  </si>
  <si>
    <t>衣の率　４０パーセント</t>
    <rPh sb="0" eb="1">
      <t>コロモ</t>
    </rPh>
    <rPh sb="2" eb="3">
      <t>リツ</t>
    </rPh>
    <phoneticPr fontId="18"/>
  </si>
  <si>
    <t>株式会社ピッツ</t>
    <rPh sb="0" eb="4">
      <t>カ</t>
    </rPh>
    <phoneticPr fontId="17"/>
  </si>
  <si>
    <t>365日</t>
    <phoneticPr fontId="18"/>
  </si>
  <si>
    <t>東京都中央区銀座１０－１０－１０</t>
    <rPh sb="5" eb="6">
      <t>ク</t>
    </rPh>
    <rPh sb="6" eb="8">
      <t>ギンザ</t>
    </rPh>
    <phoneticPr fontId="17"/>
  </si>
  <si>
    <t>0399990000</t>
    <phoneticPr fontId="18"/>
  </si>
  <si>
    <t>製造所/加工所</t>
    <rPh sb="0" eb="2">
      <t>セイゾウ</t>
    </rPh>
    <rPh sb="2" eb="3">
      <t>ショ</t>
    </rPh>
    <rPh sb="4" eb="6">
      <t>カコウ</t>
    </rPh>
    <rPh sb="6" eb="7">
      <t>ショ</t>
    </rPh>
    <phoneticPr fontId="2"/>
  </si>
  <si>
    <t>工場名</t>
    <rPh sb="0" eb="2">
      <t>コウジョウ</t>
    </rPh>
    <rPh sb="2" eb="3">
      <t>メイ</t>
    </rPh>
    <phoneticPr fontId="2"/>
  </si>
  <si>
    <t>株式会社ピッツ　東京工場</t>
    <rPh sb="8" eb="10">
      <t>トウキョウ</t>
    </rPh>
    <rPh sb="10" eb="12">
      <t>コウジョウ</t>
    </rPh>
    <phoneticPr fontId="18"/>
  </si>
  <si>
    <t>工場住所</t>
    <rPh sb="0" eb="2">
      <t>コウジョウ</t>
    </rPh>
    <rPh sb="2" eb="4">
      <t>ジュウショ</t>
    </rPh>
    <phoneticPr fontId="2"/>
  </si>
  <si>
    <t>※複数工場がある場合は、代表的な工場名・工場住所を記載しています。
　お問い合わせは弊社営業担当までご連絡ください。</t>
    <rPh sb="1" eb="3">
      <t>フクスウ</t>
    </rPh>
    <rPh sb="3" eb="5">
      <t>コウジョウ</t>
    </rPh>
    <rPh sb="8" eb="10">
      <t>バアイ</t>
    </rPh>
    <rPh sb="12" eb="15">
      <t>ダイヒョウテキ</t>
    </rPh>
    <rPh sb="16" eb="18">
      <t>コウジョウ</t>
    </rPh>
    <rPh sb="18" eb="19">
      <t>メイ</t>
    </rPh>
    <rPh sb="20" eb="22">
      <t>コウジョウ</t>
    </rPh>
    <rPh sb="22" eb="24">
      <t>ジュウショ</t>
    </rPh>
    <rPh sb="25" eb="27">
      <t>キサイ</t>
    </rPh>
    <rPh sb="36" eb="37">
      <t>ト</t>
    </rPh>
    <rPh sb="38" eb="39">
      <t>ア</t>
    </rPh>
    <rPh sb="42" eb="44">
      <t>ヘイシャ</t>
    </rPh>
    <rPh sb="44" eb="46">
      <t>エイギョウ</t>
    </rPh>
    <rPh sb="46" eb="48">
      <t>タントウ</t>
    </rPh>
    <rPh sb="51" eb="53">
      <t>レンラク</t>
    </rPh>
    <phoneticPr fontId="18"/>
  </si>
  <si>
    <t>アルコール分（％）</t>
    <rPh sb="5" eb="6">
      <t>ブン</t>
    </rPh>
    <phoneticPr fontId="7"/>
  </si>
  <si>
    <t>乳成分</t>
    <rPh sb="1" eb="3">
      <t>セイブン</t>
    </rPh>
    <phoneticPr fontId="18"/>
  </si>
  <si>
    <t>720</t>
    <phoneticPr fontId="18"/>
  </si>
  <si>
    <t>350</t>
    <phoneticPr fontId="18"/>
  </si>
  <si>
    <t>70</t>
    <phoneticPr fontId="18"/>
  </si>
  <si>
    <t>100</t>
    <phoneticPr fontId="18"/>
  </si>
  <si>
    <t>揚げたてのサクッとした食感が味わえるコロッケです。</t>
    <phoneticPr fontId="18"/>
  </si>
  <si>
    <t>20190415</t>
    <phoneticPr fontId="18"/>
  </si>
  <si>
    <t>本格洋食　牛肉コロッケ60</t>
    <phoneticPr fontId="18"/>
  </si>
  <si>
    <t>ﾎﾝｶｸﾖｳｼｮｸ　ｷﾞｭｳﾆｸｺﾛｯｹ60</t>
    <phoneticPr fontId="18"/>
  </si>
  <si>
    <t>本格洋食シリーズ</t>
    <phoneticPr fontId="18"/>
  </si>
  <si>
    <t>凍ったままの商品を１７０～１８０℃の油で約５分揚げてください。</t>
    <phoneticPr fontId="18"/>
  </si>
  <si>
    <t>本品製造工場ではえび、かにを含む製品を生産しています。</t>
    <phoneticPr fontId="18"/>
  </si>
  <si>
    <t>185</t>
    <phoneticPr fontId="18"/>
  </si>
  <si>
    <t>6.0</t>
    <phoneticPr fontId="18"/>
  </si>
  <si>
    <t>9.0</t>
    <phoneticPr fontId="18"/>
  </si>
  <si>
    <t>20.0</t>
    <phoneticPr fontId="18"/>
  </si>
  <si>
    <t>コロッケ</t>
    <phoneticPr fontId="18"/>
  </si>
  <si>
    <t>６０ｇ×１２個</t>
    <phoneticPr fontId="18"/>
  </si>
  <si>
    <t>加熱して召しあがってください</t>
    <phoneticPr fontId="18"/>
  </si>
  <si>
    <t>衣の率　４０パーセント</t>
    <phoneticPr fontId="18"/>
  </si>
  <si>
    <t>６０ｇ×１２個／６袋×２合</t>
    <phoneticPr fontId="18"/>
  </si>
  <si>
    <t>6</t>
    <phoneticPr fontId="18"/>
  </si>
  <si>
    <t>355</t>
    <phoneticPr fontId="18"/>
  </si>
  <si>
    <t>130</t>
    <phoneticPr fontId="18"/>
  </si>
  <si>
    <t>180</t>
    <phoneticPr fontId="18"/>
  </si>
  <si>
    <t>4580</t>
    <phoneticPr fontId="18"/>
  </si>
  <si>
    <t>12</t>
    <phoneticPr fontId="18"/>
  </si>
  <si>
    <t>260</t>
    <phoneticPr fontId="18"/>
  </si>
  <si>
    <t>9160</t>
    <phoneticPr fontId="18"/>
  </si>
  <si>
    <t>東京都中央区銀座１０－２０－３０</t>
    <phoneticPr fontId="18"/>
  </si>
  <si>
    <t>GS1事業者コード（JANメーカーコード）を登録します。
GS1事業者コードがない場合は「-」を登録してください。</t>
    <rPh sb="3" eb="6">
      <t>ジギョウシャ</t>
    </rPh>
    <rPh sb="32" eb="35">
      <t>ジギョウシャ</t>
    </rPh>
    <phoneticPr fontId="3"/>
  </si>
  <si>
    <t>登録者の自社商品コードを登録します。
自社商品コードがない場合は「-」を登録してください。</t>
    <phoneticPr fontId="18"/>
  </si>
  <si>
    <t>酒類の場合、アルコール度数を登録します。
*整数最大2桁＋「.（半角ピリオド）」＋小数最大1桁＝最大4桁
該当しない場合は「-」を登録してください。</t>
    <phoneticPr fontId="18"/>
  </si>
  <si>
    <t>-</t>
    <phoneticPr fontId="18"/>
  </si>
  <si>
    <t>栄養成分値を登録します。［kcal単位］
微量表現は「Tr」、未実施の場合は「-」を登録してください。</t>
    <phoneticPr fontId="18"/>
  </si>
  <si>
    <t>栄養成分値を登録します。［g単位］
*整数最大5桁＋「.（半角ピリオド）」＋小数最大3桁＝最大9桁
微量表現は「Tr」、未実施の場合は「-」を登録してください。</t>
    <phoneticPr fontId="18"/>
  </si>
  <si>
    <t>栄養成分値を登録します。［mg単位］
*整数最大5桁＋「.（半角ピリオド）」＋小数最大3桁＝最大9桁
微量表現は「Tr」、未実施の場合は「-」を登録してください。</t>
    <phoneticPr fontId="18"/>
  </si>
  <si>
    <t>栄養成分値を登録します。［g単位］
*整数最大5桁＋「.（半角ピリオド）」＋小数最大1桁＝最大7桁
微量表現は「Tr」、未実施の場合は「-」を登録してください。</t>
    <phoneticPr fontId="18"/>
  </si>
  <si>
    <t>パック（中装）の荷姿が存在する場合、当該荷姿内の単品（個装）の入数を登録します。
該当しない場合は「-」を登録してください。</t>
    <phoneticPr fontId="18"/>
  </si>
  <si>
    <t>パック（中装）の荷姿が存在する場合、そのサイズ（縦）を登録します。
［mm単位］
該当しない場合は「-」を登録してください。</t>
    <phoneticPr fontId="18"/>
  </si>
  <si>
    <t>パック（中装）の荷姿が存在する場合、そのサイズ（横）を登録します。
［mm単位］
該当しない場合は「-」を登録してください。</t>
    <phoneticPr fontId="18"/>
  </si>
  <si>
    <t>パック（中装）の荷姿が存在する場合、そのサイズ（高さ）を登録します。
［mm単位］
該当しない場合は「-」を登録してください。</t>
    <phoneticPr fontId="18"/>
  </si>
  <si>
    <t>パック（中装）の荷姿が存在する場合、その重量を登録します。［ｇ単位］
該当しない場合は「-」を登録してください。</t>
    <phoneticPr fontId="18"/>
  </si>
  <si>
    <t>梱（バンド掛・半裁品）の荷姿が存在する場合、当該荷姿内の単品（個装）の
入数を登録します。
該当しない場合は「-」を登録してください。</t>
    <phoneticPr fontId="18"/>
  </si>
  <si>
    <t>梱（バンド掛・半裁品）の荷姿が存在する場合、そのサイズ（縦）を登録します。
［mm単位］
該当しない場合は「-」を登録してください。</t>
    <phoneticPr fontId="18"/>
  </si>
  <si>
    <t>梱（バンド掛・半裁品）の荷姿が存在する場合、そのサイズ（横）を登録します。
［mm単位］
該当しない場合は「-」を登録してください。</t>
    <phoneticPr fontId="18"/>
  </si>
  <si>
    <t>梱（バンド掛・半裁品）の荷姿が存在する場合、そのサイズ（高さ）を登録します。
［mm単位］
該当しない場合は「-」を登録してください。</t>
    <phoneticPr fontId="18"/>
  </si>
  <si>
    <t>梱（バンド掛・半裁品）の荷姿が存在する場合、その重量を登録します。［g単位］
該当しない場合は「-」を登録してください。</t>
    <phoneticPr fontId="18"/>
  </si>
  <si>
    <t>販売者の電話番号を登録します。一括表示など商品パッケージに表示されている情報については、表示の通り登録してください。表示されていない情報の登録については任意とし、情報開示不可の場合は「-」を登録してください。</t>
    <phoneticPr fontId="18"/>
  </si>
  <si>
    <t>輸入者の電話番号を登録します。一括表示など商品パッケージに表示されている情報については、表示の通り登録してください。表示されていない情報の登録については任意とし、情報開示不可の場合は「-」を登録してください。</t>
    <phoneticPr fontId="18"/>
  </si>
  <si>
    <t>製造者の電話番号を登録します。一括表示など商品パッケージに表示されている情報については、表示の通り登録してください。表示されていない情報の登録については任意とし、情報開示不可の場合は「-」を登録してください。</t>
    <phoneticPr fontId="18"/>
  </si>
  <si>
    <t>商品パッケージの幅を登録します。
原則、「ｍｍ」単位で登録します。</t>
    <phoneticPr fontId="18"/>
  </si>
  <si>
    <t>本格洋食　牛肉コロッケ６０</t>
    <rPh sb="0" eb="2">
      <t>ホンカク</t>
    </rPh>
    <rPh sb="2" eb="4">
      <t>ヨウショク</t>
    </rPh>
    <rPh sb="5" eb="7">
      <t>ギュウニク</t>
    </rPh>
    <phoneticPr fontId="18"/>
  </si>
  <si>
    <t>＜留意点＞</t>
    <rPh sb="1" eb="4">
      <t>リュウイテン</t>
    </rPh>
    <phoneticPr fontId="18"/>
  </si>
  <si>
    <t>　</t>
    <phoneticPr fontId="18"/>
  </si>
  <si>
    <t>　ご使用ください。保護されたビューの案内表示がある状態では、「①入力シート」への入力および「②PITS</t>
    <phoneticPr fontId="18"/>
  </si>
  <si>
    <t>　できませんので、提出を依頼された企業のご担当者様にご相談ください。</t>
    <rPh sb="9" eb="11">
      <t>テイシュツ</t>
    </rPh>
    <rPh sb="12" eb="14">
      <t>イライ</t>
    </rPh>
    <rPh sb="17" eb="19">
      <t>キギョウ</t>
    </rPh>
    <rPh sb="21" eb="24">
      <t>タントウシャ</t>
    </rPh>
    <rPh sb="24" eb="25">
      <t>サマ</t>
    </rPh>
    <rPh sb="27" eb="29">
      <t>ソウダン</t>
    </rPh>
    <phoneticPr fontId="18"/>
  </si>
  <si>
    <t>※本シートご使用の際に保護されたビューの案内表示がある場合は、「編集を有効にする」をクリックしてから</t>
    <phoneticPr fontId="18"/>
  </si>
  <si>
    <t>※キット商品のように、パーツごとに一括表示がある商品については、1枚のフォームにまとめての作成が</t>
    <rPh sb="4" eb="6">
      <t>ショウヒン</t>
    </rPh>
    <rPh sb="17" eb="19">
      <t>イッカツ</t>
    </rPh>
    <rPh sb="19" eb="21">
      <t>ヒョウジ</t>
    </rPh>
    <rPh sb="24" eb="26">
      <t>ショウヒン</t>
    </rPh>
    <rPh sb="33" eb="34">
      <t>マイ</t>
    </rPh>
    <rPh sb="45" eb="47">
      <t>サクセイ</t>
    </rPh>
    <phoneticPr fontId="18"/>
  </si>
  <si>
    <t>　　　＊本資料およびPITSにつきましては、PITS事務局までお気軽にお問合せください。</t>
    <phoneticPr fontId="18"/>
  </si>
  <si>
    <t>メーカーの賞味・消費期間を登録します。
期限設定のない商品であれば「-」を登録してください。</t>
    <phoneticPr fontId="18"/>
  </si>
  <si>
    <t>消費期限対象、賞味期限対象などの区分を選択し登録します。
期限設定のない商品であれば「－」を登録、かつ「賞味期限・消費期限の表示有無」で
「なし」を選択し登録してください。</t>
    <phoneticPr fontId="18"/>
  </si>
  <si>
    <t>（３）表示確認後、入力した情報が「②PITS標準フォーム」に正しく反映されていることを確認してください。</t>
    <phoneticPr fontId="18"/>
  </si>
  <si>
    <t>商品に付番されている共通商品コード（JAN、EAN、UPC）を登録します。
共通商品コードを付番していない場合、13桁すべてを「0（ゼロ）」で登録してください。</t>
    <phoneticPr fontId="18"/>
  </si>
  <si>
    <t>アルコール分（％）</t>
    <phoneticPr fontId="18"/>
  </si>
  <si>
    <t>ケース（外装）に付番している集合包装用商品コードを登録します。
集合包装用商品コードを付番していない場合、14桁すべてを「0（ゼロ）」で
登録してください。</t>
    <phoneticPr fontId="18"/>
  </si>
  <si>
    <t>日本</t>
    <rPh sb="0" eb="2">
      <t>ニホン</t>
    </rPh>
    <phoneticPr fontId="18"/>
  </si>
  <si>
    <t>0</t>
    <phoneticPr fontId="18"/>
  </si>
  <si>
    <t>未入力</t>
    <rPh sb="0" eb="3">
      <t>ミニュウリョク</t>
    </rPh>
    <phoneticPr fontId="18"/>
  </si>
  <si>
    <t>*</t>
    <phoneticPr fontId="18"/>
  </si>
  <si>
    <t>後日登録</t>
    <rPh sb="0" eb="2">
      <t>ゴジツ</t>
    </rPh>
    <rPh sb="2" eb="4">
      <t>トウロク</t>
    </rPh>
    <phoneticPr fontId="18"/>
  </si>
  <si>
    <t>アーモンド</t>
  </si>
  <si>
    <t>　●：　含む、　×：　含まない、　－：　未入力、　＊：　後日登録</t>
    <rPh sb="4" eb="5">
      <t>フク</t>
    </rPh>
    <rPh sb="11" eb="12">
      <t>フク</t>
    </rPh>
    <rPh sb="20" eb="21">
      <t>ミ</t>
    </rPh>
    <rPh sb="21" eb="23">
      <t>ニュウリョク</t>
    </rPh>
    <rPh sb="28" eb="30">
      <t>ゴジツ</t>
    </rPh>
    <rPh sb="30" eb="32">
      <t>トウロク</t>
    </rPh>
    <phoneticPr fontId="18"/>
  </si>
  <si>
    <t>ｇ</t>
    <phoneticPr fontId="18"/>
  </si>
  <si>
    <t>６０ｇ×１２個／６袋×２合</t>
    <rPh sb="9" eb="10">
      <t>フクロ</t>
    </rPh>
    <phoneticPr fontId="18"/>
  </si>
  <si>
    <t>＊</t>
  </si>
  <si>
    <t>365</t>
    <phoneticPr fontId="18"/>
  </si>
  <si>
    <t>730</t>
    <phoneticPr fontId="18"/>
  </si>
  <si>
    <t>*：後日登録</t>
  </si>
  <si>
    <t>20201130</t>
    <phoneticPr fontId="18"/>
  </si>
  <si>
    <t>（４）最後に「②PITS標準フォーム」の画像情報欄に「外観画像」を貼り付け、名前を付けて保存してください。</t>
    <rPh sb="33" eb="34">
      <t>ハ</t>
    </rPh>
    <rPh sb="35" eb="36">
      <t>ツ</t>
    </rPh>
    <phoneticPr fontId="18"/>
  </si>
  <si>
    <t>　標準フォーム」への画像情報の貼り付けができません。</t>
    <rPh sb="15" eb="16">
      <t>ハ</t>
    </rPh>
    <rPh sb="17" eb="18">
      <t>ツ</t>
    </rPh>
    <phoneticPr fontId="18"/>
  </si>
  <si>
    <t>※「②PITS標準フォーム」にはシートの保護が設定されており、入力内容の修正はできません。</t>
    <rPh sb="23" eb="25">
      <t>セッテイ</t>
    </rPh>
    <rPh sb="31" eb="33">
      <t>ニュウリョク</t>
    </rPh>
    <rPh sb="33" eb="35">
      <t>ナイヨウ</t>
    </rPh>
    <phoneticPr fontId="18"/>
  </si>
  <si>
    <t>　入力内容の修正が必要な場合は「①入力シート」を修正してください。</t>
    <rPh sb="1" eb="3">
      <t>ニュウリョク</t>
    </rPh>
    <rPh sb="3" eb="5">
      <t>ナイヨウ</t>
    </rPh>
    <phoneticPr fontId="18"/>
  </si>
  <si>
    <t>・文字が枠内に収まらない場合、セルの書式設定でフォントを調整してください。</t>
    <phoneticPr fontId="18"/>
  </si>
  <si>
    <t>・アレルギー物質情報の「落花生」は、リスト選択により項目名を「ピーナッツ」に変更することが可能です。</t>
    <rPh sb="6" eb="8">
      <t>ブッシツ</t>
    </rPh>
    <rPh sb="8" eb="10">
      <t>ジョウホウ</t>
    </rPh>
    <rPh sb="12" eb="15">
      <t>ラッカセイ</t>
    </rPh>
    <rPh sb="21" eb="23">
      <t>センタク</t>
    </rPh>
    <rPh sb="26" eb="28">
      <t>コウモク</t>
    </rPh>
    <rPh sb="28" eb="29">
      <t>メイ</t>
    </rPh>
    <rPh sb="38" eb="40">
      <t>ヘンコウ</t>
    </rPh>
    <rPh sb="45" eb="47">
      <t>カノウ</t>
    </rPh>
    <phoneticPr fontId="18"/>
  </si>
  <si>
    <t>入力完了</t>
  </si>
  <si>
    <t>株式会社ピッツ　東京工場</t>
    <rPh sb="8" eb="10">
      <t>トウキョウ</t>
    </rPh>
    <rPh sb="10" eb="12">
      <t>コウジョウ</t>
    </rPh>
    <phoneticPr fontId="18"/>
  </si>
  <si>
    <t>東京都中央区銀座１０－２０－３０</t>
    <phoneticPr fontId="18"/>
  </si>
  <si>
    <t>６０ｇ×１２個</t>
    <rPh sb="6" eb="7">
      <t>コ</t>
    </rPh>
    <phoneticPr fontId="18"/>
  </si>
  <si>
    <t>野菜（ばれいしょ（国産）、たまねぎ）、砂糖、牛肉、小麦粉、食塩、香辛料、衣（パン粉、植物油脂、小麦粉、粉末卵白、ショートニング）／加工でん粉、調味料（アミノ酸）、増粘多糖類、カロチノイド色素、（一部に小麦・卵・乳成分・牛肉・大豆を含む）</t>
    <rPh sb="9" eb="11">
      <t>コクサン</t>
    </rPh>
    <phoneticPr fontId="18"/>
  </si>
  <si>
    <t>https://jii-inforex.co.jp/pits.html</t>
    <phoneticPr fontId="18"/>
  </si>
  <si>
    <t>　　　＊PITSの詳細は下記URL（㈱ジャパン・インフォレックスホームページ）を参照ください。</t>
    <phoneticPr fontId="18"/>
  </si>
  <si>
    <t>縦（mm)</t>
    <rPh sb="0" eb="1">
      <t>タテ</t>
    </rPh>
    <phoneticPr fontId="18"/>
  </si>
  <si>
    <t>横(mm)</t>
    <rPh sb="0" eb="1">
      <t>ヨコ</t>
    </rPh>
    <phoneticPr fontId="18"/>
  </si>
  <si>
    <t>アレルギー物質情報　　(★：義務表示)</t>
    <rPh sb="5" eb="7">
      <t>ブッシツ</t>
    </rPh>
    <rPh sb="7" eb="9">
      <t>ジョウホウ</t>
    </rPh>
    <rPh sb="14" eb="18">
      <t>ギムヒョウジ</t>
    </rPh>
    <phoneticPr fontId="2"/>
  </si>
  <si>
    <r>
      <t>★</t>
    </r>
    <r>
      <rPr>
        <sz val="6"/>
        <rFont val="ＭＳ Ｐゴシック"/>
        <family val="3"/>
        <charset val="128"/>
      </rPr>
      <t>　</t>
    </r>
    <r>
      <rPr>
        <sz val="9"/>
        <rFont val="ＭＳ Ｐゴシック"/>
        <family val="3"/>
        <charset val="128"/>
      </rPr>
      <t>乳成分</t>
    </r>
    <rPh sb="2" eb="3">
      <t>チチ</t>
    </rPh>
    <rPh sb="3" eb="5">
      <t>セイブン</t>
    </rPh>
    <phoneticPr fontId="35"/>
  </si>
  <si>
    <r>
      <t>★</t>
    </r>
    <r>
      <rPr>
        <sz val="6"/>
        <rFont val="ＭＳ Ｐゴシック"/>
        <family val="3"/>
        <charset val="128"/>
      </rPr>
      <t>　</t>
    </r>
    <r>
      <rPr>
        <sz val="9"/>
        <rFont val="ＭＳ Ｐゴシック"/>
        <family val="3"/>
        <charset val="128"/>
      </rPr>
      <t>卵</t>
    </r>
    <rPh sb="2" eb="3">
      <t>タマゴ</t>
    </rPh>
    <phoneticPr fontId="35"/>
  </si>
  <si>
    <t>★　小麦</t>
    <rPh sb="2" eb="4">
      <t>コムギ</t>
    </rPh>
    <phoneticPr fontId="35"/>
  </si>
  <si>
    <r>
      <t>★</t>
    </r>
    <r>
      <rPr>
        <sz val="6"/>
        <rFont val="ＭＳ Ｐゴシック"/>
        <family val="3"/>
        <charset val="128"/>
      </rPr>
      <t>　</t>
    </r>
    <r>
      <rPr>
        <sz val="9"/>
        <rFont val="ＭＳ Ｐゴシック"/>
        <family val="3"/>
        <charset val="128"/>
      </rPr>
      <t>えび</t>
    </r>
    <phoneticPr fontId="35"/>
  </si>
  <si>
    <t>マカダミアナッツ</t>
    <phoneticPr fontId="18"/>
  </si>
  <si>
    <t>g</t>
    <phoneticPr fontId="18"/>
  </si>
  <si>
    <t>－</t>
    <phoneticPr fontId="18"/>
  </si>
  <si>
    <t>355</t>
    <phoneticPr fontId="18"/>
  </si>
  <si>
    <t>180</t>
    <phoneticPr fontId="18"/>
  </si>
  <si>
    <t>4580</t>
    <phoneticPr fontId="18"/>
  </si>
  <si>
    <t>260</t>
    <phoneticPr fontId="18"/>
  </si>
  <si>
    <t>9160</t>
    <phoneticPr fontId="18"/>
  </si>
  <si>
    <t>対象アレルゲンを含むか否かを登録します。
＊「えび」「かに」「くるみ」「小麦」「そば」「卵」「乳成分」「落花生（ピーナッツ）」は
　法令によってアレルギー表示が義務づけられています。
＊表示推奨品目「アーモンド」～「ゼラチン」および「魚介類」について、
　原則として「1：含む」または「2：含まない」のいずれかを登録してください。
　但し、商品情報を提出する時点で対象アレルゲンが含むか否かの確認ができていない
　場合は「0：未入力」を、確認中である場合は「＊：後日登録」を登録してください。</t>
    <phoneticPr fontId="18"/>
  </si>
  <si>
    <t>*1 「PITS標準項目 第4版」「PITS標準フォーム 第4版」について</t>
    <phoneticPr fontId="18"/>
  </si>
  <si>
    <t>　「PITS標準項目 第4版」 ：商品情報のうち標準となる項目とその定義を定めたもの、全100項目</t>
    <rPh sb="6" eb="8">
      <t>ヒョウジュン</t>
    </rPh>
    <rPh sb="8" eb="10">
      <t>コウモク</t>
    </rPh>
    <rPh sb="11" eb="12">
      <t>ダイ</t>
    </rPh>
    <rPh sb="13" eb="14">
      <t>ハン</t>
    </rPh>
    <phoneticPr fontId="18"/>
  </si>
  <si>
    <t>　「PITS標準フォーム 第4版」 ：PITS標準項目を反映させた商品規格書、商品規格書として必要な89項目</t>
    <phoneticPr fontId="18"/>
  </si>
  <si>
    <t>ﾏｶﾀﾞﾐｱﾅｯﾂ</t>
    <phoneticPr fontId="35"/>
  </si>
  <si>
    <r>
      <t>★</t>
    </r>
    <r>
      <rPr>
        <sz val="6"/>
        <rFont val="ＭＳ Ｐゴシック"/>
        <family val="3"/>
        <charset val="128"/>
      </rPr>
      <t>　</t>
    </r>
    <r>
      <rPr>
        <sz val="9"/>
        <rFont val="ＭＳ Ｐゴシック"/>
        <family val="3"/>
        <charset val="128"/>
      </rPr>
      <t>ｶｼｭｰﾅｯﾂ</t>
    </r>
    <phoneticPr fontId="35"/>
  </si>
  <si>
    <t>★　かに</t>
  </si>
  <si>
    <t>★　くるみ</t>
  </si>
  <si>
    <t>★　そば</t>
  </si>
  <si>
    <t>ピスタチオ</t>
    <phoneticPr fontId="35"/>
  </si>
  <si>
    <t>落花生（ピーナッツ）</t>
  </si>
  <si>
    <t>カシューナッツ</t>
    <phoneticPr fontId="18"/>
  </si>
  <si>
    <t>ピスタチオ</t>
    <phoneticPr fontId="18"/>
  </si>
  <si>
    <t>★ 落花生</t>
    <phoneticPr fontId="35"/>
  </si>
  <si>
    <t>テスト送信</t>
    <rPh sb="3" eb="5">
      <t>ソウシン</t>
    </rPh>
    <phoneticPr fontId="18"/>
  </si>
  <si>
    <t>商品特徴</t>
    <phoneticPr fontId="18"/>
  </si>
  <si>
    <t>メーカー名</t>
    <phoneticPr fontId="18"/>
  </si>
  <si>
    <t>メーカー名(カナ)</t>
    <phoneticPr fontId="18"/>
  </si>
  <si>
    <t>商品名</t>
    <rPh sb="0" eb="3">
      <t>ショウヒンメイ</t>
    </rPh>
    <phoneticPr fontId="18"/>
  </si>
  <si>
    <t>商品名（カナ）</t>
    <rPh sb="0" eb="3">
      <t>ショウヒンメイ</t>
    </rPh>
    <phoneticPr fontId="18"/>
  </si>
  <si>
    <t>ブランド名</t>
    <phoneticPr fontId="18"/>
  </si>
  <si>
    <t>　「PITS標準項目 第5版」「PITS標準フォーム 第5版」(*1)の入力をサポートするシートです。</t>
    <rPh sb="6" eb="8">
      <t>ヒョウジュン</t>
    </rPh>
    <rPh sb="8" eb="10">
      <t>コウモク</t>
    </rPh>
    <rPh sb="11" eb="12">
      <t>ダイ</t>
    </rPh>
    <rPh sb="13" eb="14">
      <t>ハン</t>
    </rPh>
    <rPh sb="20" eb="22">
      <t>ヒョウジュン</t>
    </rPh>
    <rPh sb="27" eb="28">
      <t>ダイ</t>
    </rPh>
    <rPh sb="29" eb="30">
      <t>ハン</t>
    </rPh>
    <rPh sb="36" eb="38">
      <t>ニュウリョク</t>
    </rPh>
    <phoneticPr fontId="18"/>
  </si>
  <si>
    <t>　　　【PITS事務局】　　　株式会社ジャパン・インフォレックス　PITS事務局</t>
    <rPh sb="37" eb="40">
      <t>ジムキョク</t>
    </rPh>
    <phoneticPr fontId="18"/>
  </si>
  <si>
    <t>　　　　　　　　　　　　　　　E-mail ：　pits-jii@jii-inforex.jp</t>
    <phoneticPr fontId="18"/>
  </si>
  <si>
    <t>(2026年6月作成）</t>
    <rPh sb="5" eb="6">
      <t>ネン</t>
    </rPh>
    <rPh sb="7" eb="8">
      <t>ガツ</t>
    </rPh>
    <rPh sb="8" eb="10">
      <t>サクセイ</t>
    </rPh>
    <phoneticPr fontId="18"/>
  </si>
  <si>
    <t>=①入力シート!H80</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</si>
</sst>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1" formatCode="_ * #,##0_ ;_ * \-#,##0_ ;_ * &quot;-&quot;_ ;_ @_ "/>
    <numFmt numFmtId="43" formatCode="_ * #,##0.00_ ;_ * \-#,##0.00_ ;_ * &quot;-&quot;??_ ;_ @_ "/>
    <numFmt numFmtId="176" formatCode="&quot;$&quot;#,##0;\-&quot;$&quot;#,##0"/>
    <numFmt numFmtId="177" formatCode="#,##0;\-#,##0;&quot;-&quot;"/>
    <numFmt numFmtId="178" formatCode="&quot;$&quot;#,##0_);[Red]\(&quot;$&quot;#,##0\)"/>
    <numFmt numFmtId="179" formatCode="&quot;$&quot;#,##0.00_);[Red]\(&quot;$&quot;#,##0.00\)"/>
    <numFmt numFmtId="180" formatCode="#,##0.00&quot; $&quot;;\-#,##0.00&quot; $&quot;"/>
    <numFmt numFmtId="181" formatCode="0.0"/>
  </numFmts>
  <fonts count="61">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b/>
      <sz val="10"/>
      <name val="MS Sans Serif"/>
      <family val="2"/>
    </font>
    <font>
      <sz val="10"/>
      <color indexed="8"/>
      <name val="Arial"/>
      <family val="2"/>
    </font>
    <font>
      <sz val="10"/>
      <name val="MS Sans Serif"/>
      <family val="2"/>
    </font>
    <font>
      <sz val="8"/>
      <name val="Arial"/>
      <family val="2"/>
    </font>
    <font>
      <b/>
      <sz val="12"/>
      <name val="Arial"/>
      <family val="2"/>
    </font>
    <font>
      <sz val="11"/>
      <name val="明朝"/>
      <family val="1"/>
      <charset val="128"/>
    </font>
    <font>
      <sz val="10"/>
      <name val="ＭＳ ゴシック"/>
      <family val="3"/>
      <charset val="128"/>
    </font>
    <font>
      <sz val="10"/>
      <name val="Arial"/>
      <family val="2"/>
    </font>
    <font>
      <sz val="11"/>
      <name val="・団"/>
      <family val="1"/>
      <charset val="128"/>
    </font>
    <font>
      <u/>
      <sz val="10"/>
      <color indexed="12"/>
      <name val="ＭＳ Ｐゴシック"/>
      <family val="3"/>
      <charset val="128"/>
    </font>
    <font>
      <sz val="11"/>
      <name val="ＨＧ涯ゴシックM"/>
      <family val="3"/>
      <charset val="128"/>
    </font>
    <font>
      <sz val="11"/>
      <name val="ＨＧ丸ゴシックM"/>
      <family val="3"/>
      <charset val="128"/>
    </font>
    <font>
      <sz val="11"/>
      <name val="ＭＳ ・団"/>
      <family val="1"/>
      <charset val="128"/>
    </font>
    <font>
      <sz val="14"/>
      <name val="ＭＳ 明朝"/>
      <family val="1"/>
      <charset val="128"/>
    </font>
    <font>
      <sz val="6"/>
      <name val="ＭＳ Ｐゴシック"/>
      <family val="2"/>
      <charset val="128"/>
      <scheme val="minor"/>
    </font>
    <font>
      <sz val="14"/>
      <name val="Meiryo UI"/>
      <family val="3"/>
      <charset val="128"/>
    </font>
    <font>
      <sz val="11"/>
      <color theme="1"/>
      <name val="Meiryo UI"/>
      <family val="3"/>
      <charset val="128"/>
    </font>
    <font>
      <sz val="10"/>
      <color theme="1"/>
      <name val="Meiryo UI"/>
      <family val="3"/>
      <charset val="128"/>
    </font>
    <font>
      <sz val="10"/>
      <name val="Meiryo UI"/>
      <family val="3"/>
      <charset val="128"/>
    </font>
    <font>
      <b/>
      <sz val="10"/>
      <color theme="0"/>
      <name val="Meiryo UI"/>
      <family val="3"/>
      <charset val="128"/>
    </font>
    <font>
      <sz val="16"/>
      <name val="Meiryo UI"/>
      <family val="3"/>
      <charset val="128"/>
    </font>
    <font>
      <b/>
      <sz val="16"/>
      <color theme="1"/>
      <name val="Meiryo UI"/>
      <family val="3"/>
      <charset val="128"/>
    </font>
    <font>
      <b/>
      <u/>
      <sz val="18"/>
      <name val="Meiryo UI"/>
      <family val="3"/>
      <charset val="128"/>
    </font>
    <font>
      <b/>
      <sz val="18"/>
      <color theme="0"/>
      <name val="Meiryo UI"/>
      <family val="3"/>
      <charset val="128"/>
    </font>
    <font>
      <sz val="11"/>
      <color rgb="FFFF0000"/>
      <name val="Meiryo UI"/>
      <family val="3"/>
      <charset val="128"/>
    </font>
    <font>
      <sz val="18"/>
      <color theme="1"/>
      <name val="Meiryo UI"/>
      <family val="3"/>
      <charset val="128"/>
    </font>
    <font>
      <sz val="12"/>
      <color theme="0"/>
      <name val="HGPｺﾞｼｯｸM"/>
      <family val="3"/>
      <charset val="128"/>
    </font>
    <font>
      <sz val="9"/>
      <name val="ＭＳ 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6"/>
      <name val="ＭＳ ゴシック"/>
      <family val="3"/>
      <charset val="128"/>
    </font>
    <font>
      <sz val="11"/>
      <color indexed="9"/>
      <name val="ＭＳ Ｐゴシック"/>
      <family val="3"/>
      <charset val="128"/>
    </font>
    <font>
      <sz val="11"/>
      <color theme="0"/>
      <name val="ＭＳ Ｐゴシック"/>
      <family val="3"/>
      <charset val="128"/>
    </font>
    <font>
      <sz val="9"/>
      <color indexed="9"/>
      <name val="ＭＳ Ｐゴシック"/>
      <family val="3"/>
      <charset val="128"/>
    </font>
    <font>
      <sz val="10"/>
      <color theme="1"/>
      <name val="ＭＳ Ｐゴシック"/>
      <family val="3"/>
      <charset val="128"/>
      <scheme val="minor"/>
    </font>
    <font>
      <sz val="10"/>
      <name val="ＭＳ Ｐゴシック"/>
      <family val="3"/>
      <charset val="128"/>
    </font>
    <font>
      <sz val="10"/>
      <color theme="1"/>
      <name val="ＭＳ Ｐゴシック"/>
      <family val="2"/>
      <charset val="128"/>
      <scheme val="minor"/>
    </font>
    <font>
      <b/>
      <sz val="12"/>
      <name val="ＭＳ Ｐゴシック"/>
      <family val="3"/>
      <charset val="128"/>
    </font>
    <font>
      <b/>
      <sz val="9"/>
      <name val="ＭＳ Ｐゴシック"/>
      <family val="3"/>
      <charset val="128"/>
    </font>
    <font>
      <sz val="11"/>
      <color theme="1"/>
      <name val="ＭＳ Ｐゴシック"/>
      <family val="3"/>
      <charset val="128"/>
    </font>
    <font>
      <sz val="11"/>
      <name val="ＭＳ Ｐゴシック"/>
      <family val="2"/>
      <charset val="128"/>
      <scheme val="minor"/>
    </font>
    <font>
      <sz val="16"/>
      <name val="HGP創英角ｺﾞｼｯｸUB"/>
      <family val="3"/>
      <charset val="128"/>
    </font>
    <font>
      <sz val="22"/>
      <name val="HGP創英角ｺﾞｼｯｸUB"/>
      <family val="3"/>
      <charset val="128"/>
    </font>
    <font>
      <u/>
      <sz val="11"/>
      <color theme="10"/>
      <name val="ＭＳ Ｐゴシック"/>
      <family val="2"/>
      <charset val="128"/>
      <scheme val="minor"/>
    </font>
    <font>
      <b/>
      <sz val="14"/>
      <name val="Meiryo UI"/>
      <family val="3"/>
      <charset val="128"/>
    </font>
    <font>
      <sz val="10"/>
      <color theme="0"/>
      <name val="Meiryo UI"/>
      <family val="3"/>
      <charset val="128"/>
    </font>
    <font>
      <sz val="16"/>
      <color theme="0"/>
      <name val="Meiryo UI"/>
      <family val="3"/>
      <charset val="128"/>
    </font>
    <font>
      <u/>
      <sz val="11"/>
      <name val="Meiryo UI"/>
      <family val="3"/>
      <charset val="128"/>
    </font>
    <font>
      <sz val="11"/>
      <name val="ＭＳ Ｐゴシック"/>
      <family val="3"/>
      <charset val="128"/>
      <scheme val="minor"/>
    </font>
    <font>
      <sz val="9"/>
      <name val="ＭＳ Ｐゴシック"/>
      <family val="3"/>
      <charset val="128"/>
      <scheme val="minor"/>
    </font>
    <font>
      <b/>
      <sz val="11"/>
      <color rgb="FFFF0000"/>
      <name val="Meiryo UI"/>
      <family val="3"/>
      <charset val="128"/>
    </font>
    <font>
      <u/>
      <sz val="11"/>
      <color theme="1"/>
      <name val="Meiryo UI"/>
      <family val="3"/>
      <charset val="128"/>
    </font>
    <font>
      <b/>
      <sz val="11"/>
      <name val="Meiryo UI"/>
      <family val="3"/>
      <charset val="128"/>
    </font>
    <font>
      <sz val="11"/>
      <name val="Meiryo UI"/>
      <family val="3"/>
      <charset val="128"/>
    </font>
    <font>
      <sz val="9"/>
      <color rgb="FFFF0000"/>
      <name val="ＭＳ Ｐゴシック"/>
      <family val="3"/>
      <charset val="128"/>
    </font>
    <font>
      <sz val="11"/>
      <color rgb="FFFF0000"/>
      <name val="ＭＳ Ｐゴシック"/>
      <family val="3"/>
      <charset val="128"/>
      <scheme val="minor"/>
    </font>
  </fonts>
  <fills count="2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CC99"/>
        <bgColor indexed="64"/>
      </patternFill>
    </fill>
    <fill>
      <patternFill patternType="solid">
        <fgColor rgb="FFFFFF99"/>
        <bgColor indexed="64"/>
      </patternFill>
    </fill>
    <fill>
      <patternFill patternType="solid">
        <fgColor rgb="FF0070C0"/>
        <bgColor indexed="64"/>
      </patternFill>
    </fill>
    <fill>
      <patternFill patternType="solid">
        <fgColor rgb="FF00B050"/>
        <bgColor indexed="64"/>
      </patternFill>
    </fill>
    <fill>
      <patternFill patternType="solid">
        <fgColor theme="9" tint="-0.249977111117893"/>
        <bgColor indexed="64"/>
      </patternFill>
    </fill>
    <fill>
      <patternFill patternType="solid">
        <fgColor indexed="43"/>
        <bgColor indexed="64"/>
      </patternFill>
    </fill>
    <fill>
      <patternFill patternType="solid">
        <fgColor theme="0" tint="-0.249977111117893"/>
        <bgColor indexed="64"/>
      </patternFill>
    </fill>
    <fill>
      <patternFill patternType="solid">
        <fgColor rgb="FF0066FF"/>
        <bgColor indexed="64"/>
      </patternFill>
    </fill>
    <fill>
      <patternFill patternType="mediumGray">
        <fgColor theme="0"/>
        <bgColor indexed="22"/>
      </patternFill>
    </fill>
    <fill>
      <patternFill patternType="solid">
        <fgColor indexed="9"/>
        <bgColor indexed="64"/>
      </patternFill>
    </fill>
    <fill>
      <patternFill patternType="solid">
        <fgColor indexed="8"/>
        <bgColor indexed="64"/>
      </patternFill>
    </fill>
    <fill>
      <patternFill patternType="mediumGray">
        <fgColor theme="0"/>
        <bgColor rgb="FFC0C0C0"/>
      </patternFill>
    </fill>
    <fill>
      <patternFill patternType="solid">
        <fgColor theme="1"/>
        <bgColor indexed="64"/>
      </patternFill>
    </fill>
    <fill>
      <patternFill patternType="mediumGray">
        <fgColor theme="0"/>
        <bgColor theme="0" tint="-0.14999847407452621"/>
      </patternFill>
    </fill>
    <fill>
      <patternFill patternType="mediumGray">
        <fgColor theme="0"/>
        <bgColor theme="9" tint="0.79998168889431442"/>
      </patternFill>
    </fill>
    <fill>
      <patternFill patternType="solid">
        <fgColor theme="9" tint="0.79998168889431442"/>
        <bgColor indexed="64"/>
      </patternFill>
    </fill>
  </fills>
  <borders count="64">
    <border>
      <left/>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dotted">
        <color indexed="64"/>
      </bottom>
      <diagonal/>
    </border>
  </borders>
  <cellStyleXfs count="51">
    <xf numFmtId="0" fontId="0" fillId="0" borderId="0">
      <alignment vertical="center"/>
    </xf>
    <xf numFmtId="0" fontId="1" fillId="0" borderId="0">
      <alignment vertical="center"/>
    </xf>
    <xf numFmtId="176" fontId="4" fillId="0" borderId="1" applyAlignment="0" applyProtection="0"/>
    <xf numFmtId="177" fontId="5" fillId="0" borderId="0" applyFill="0" applyBorder="0" applyAlignment="0"/>
    <xf numFmtId="38" fontId="6" fillId="0" borderId="0" applyFont="0" applyFill="0" applyBorder="0" applyAlignment="0" applyProtection="0"/>
    <xf numFmtId="40"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38" fontId="7" fillId="2" borderId="0" applyNumberFormat="0" applyBorder="0" applyAlignment="0" applyProtection="0"/>
    <xf numFmtId="0" fontId="8" fillId="0" borderId="2" applyNumberFormat="0" applyAlignment="0" applyProtection="0">
      <alignment horizontal="left" vertical="center"/>
    </xf>
    <xf numFmtId="0" fontId="8" fillId="0" borderId="3">
      <alignment horizontal="left" vertical="center"/>
    </xf>
    <xf numFmtId="10" fontId="7" fillId="3" borderId="4" applyNumberFormat="0" applyBorder="0" applyAlignment="0" applyProtection="0"/>
    <xf numFmtId="0" fontId="9" fillId="0" borderId="0"/>
    <xf numFmtId="1" fontId="10" fillId="0" borderId="0" applyProtection="0">
      <protection locked="0"/>
    </xf>
    <xf numFmtId="38" fontId="6" fillId="0" borderId="0" applyFont="0" applyFill="0" applyBorder="0" applyAlignment="0" applyProtection="0"/>
    <xf numFmtId="40"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178" fontId="6" fillId="0" borderId="0" applyFont="0" applyFill="0" applyBorder="0" applyAlignment="0" applyProtection="0"/>
    <xf numFmtId="179" fontId="6" fillId="0" borderId="0" applyFont="0" applyFill="0" applyBorder="0" applyAlignment="0" applyProtection="0"/>
    <xf numFmtId="180" fontId="9" fillId="0" borderId="0"/>
    <xf numFmtId="0" fontId="11" fillId="0" borderId="0"/>
    <xf numFmtId="0" fontId="12" fillId="0" borderId="0"/>
    <xf numFmtId="0" fontId="9" fillId="0" borderId="0"/>
    <xf numFmtId="10" fontId="11" fillId="0" borderId="0" applyFont="0" applyFill="0" applyBorder="0" applyAlignment="0" applyProtection="0"/>
    <xf numFmtId="0" fontId="1" fillId="0" borderId="0"/>
    <xf numFmtId="0" fontId="6" fillId="0" borderId="0" applyNumberFormat="0" applyFont="0" applyFill="0" applyBorder="0" applyAlignment="0" applyProtection="0">
      <alignment horizontal="left"/>
    </xf>
    <xf numFmtId="0" fontId="4" fillId="0" borderId="5">
      <alignment horizont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3" fillId="0" borderId="0" applyNumberFormat="0" applyFill="0" applyBorder="0" applyAlignment="0" applyProtection="0"/>
    <xf numFmtId="0" fontId="14" fillId="0" borderId="0"/>
    <xf numFmtId="0" fontId="15" fillId="0" borderId="0"/>
    <xf numFmtId="43" fontId="11" fillId="0" borderId="0" applyFont="0" applyFill="0" applyBorder="0" applyAlignment="0" applyProtection="0"/>
    <xf numFmtId="41" fontId="11"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8" fontId="16" fillId="0" borderId="0" applyFont="0" applyFill="0" applyBorder="0" applyAlignment="0" applyProtection="0"/>
    <xf numFmtId="6" fontId="16" fillId="0" borderId="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7" fillId="0" borderId="0"/>
    <xf numFmtId="0" fontId="1" fillId="0" borderId="0"/>
    <xf numFmtId="0" fontId="10" fillId="0" borderId="0">
      <alignment vertical="center"/>
    </xf>
    <xf numFmtId="0" fontId="1" fillId="0" borderId="0"/>
    <xf numFmtId="0" fontId="48" fillId="0" borderId="0" applyNumberFormat="0" applyFill="0" applyBorder="0" applyAlignment="0" applyProtection="0">
      <alignment vertical="center"/>
    </xf>
  </cellStyleXfs>
  <cellXfs count="433">
    <xf numFmtId="0" fontId="0" fillId="0" borderId="0" xfId="0">
      <alignment vertical="center"/>
    </xf>
    <xf numFmtId="0" fontId="20" fillId="4" borderId="0" xfId="0" applyFont="1" applyFill="1">
      <alignment vertical="center"/>
    </xf>
    <xf numFmtId="0" fontId="22" fillId="4" borderId="4" xfId="43" applyFont="1" applyFill="1" applyBorder="1" applyAlignment="1">
      <alignment horizontal="center" vertical="center" wrapText="1"/>
    </xf>
    <xf numFmtId="0" fontId="22" fillId="4" borderId="4" xfId="43" applyFont="1" applyFill="1" applyBorder="1" applyAlignment="1">
      <alignment horizontal="center" vertical="center"/>
    </xf>
    <xf numFmtId="0" fontId="22" fillId="4" borderId="0" xfId="43" applyFont="1" applyFill="1">
      <alignment vertical="center"/>
    </xf>
    <xf numFmtId="0" fontId="21" fillId="4" borderId="0" xfId="0" applyFont="1" applyFill="1">
      <alignment vertical="center"/>
    </xf>
    <xf numFmtId="0" fontId="23" fillId="9" borderId="4" xfId="0" applyFont="1" applyFill="1" applyBorder="1" applyAlignment="1">
      <alignment horizontal="center" vertical="center" wrapText="1"/>
    </xf>
    <xf numFmtId="0" fontId="23" fillId="9" borderId="4" xfId="0" applyFont="1" applyFill="1" applyBorder="1" applyAlignment="1">
      <alignment horizontal="center" vertical="center"/>
    </xf>
    <xf numFmtId="0" fontId="23" fillId="8" borderId="4" xfId="0" applyFont="1" applyFill="1" applyBorder="1" applyAlignment="1">
      <alignment horizontal="center" vertical="center" wrapText="1"/>
    </xf>
    <xf numFmtId="0" fontId="23" fillId="8" borderId="4" xfId="0" applyFont="1" applyFill="1" applyBorder="1" applyAlignment="1">
      <alignment horizontal="center" vertical="center"/>
    </xf>
    <xf numFmtId="0" fontId="23" fillId="7" borderId="4" xfId="0" applyFont="1" applyFill="1" applyBorder="1" applyAlignment="1">
      <alignment horizontal="center" vertical="center"/>
    </xf>
    <xf numFmtId="0" fontId="21" fillId="4" borderId="0" xfId="0" applyFont="1" applyFill="1" applyAlignment="1">
      <alignment horizontal="center" vertical="center"/>
    </xf>
    <xf numFmtId="49" fontId="21" fillId="6" borderId="4" xfId="0" applyNumberFormat="1" applyFont="1" applyFill="1" applyBorder="1" applyAlignment="1" applyProtection="1">
      <alignment horizontal="left" vertical="center" wrapText="1"/>
      <protection locked="0"/>
    </xf>
    <xf numFmtId="0" fontId="24" fillId="0" borderId="0" xfId="43" applyFont="1">
      <alignment vertical="center"/>
    </xf>
    <xf numFmtId="0" fontId="25" fillId="4" borderId="0" xfId="0" applyFont="1" applyFill="1" applyAlignment="1">
      <alignment horizontal="center" vertical="center"/>
    </xf>
    <xf numFmtId="49" fontId="21" fillId="11" borderId="6" xfId="0" applyNumberFormat="1" applyFont="1" applyFill="1" applyBorder="1">
      <alignment vertical="center"/>
    </xf>
    <xf numFmtId="49" fontId="21" fillId="11" borderId="3" xfId="0" applyNumberFormat="1" applyFont="1" applyFill="1" applyBorder="1">
      <alignment vertical="center"/>
    </xf>
    <xf numFmtId="49" fontId="21" fillId="11" borderId="4" xfId="0" applyNumberFormat="1" applyFont="1" applyFill="1" applyBorder="1">
      <alignment vertical="center"/>
    </xf>
    <xf numFmtId="0" fontId="26" fillId="4" borderId="0" xfId="43" applyFont="1" applyFill="1">
      <alignment vertical="center"/>
    </xf>
    <xf numFmtId="0" fontId="27" fillId="12" borderId="0" xfId="0" applyFont="1" applyFill="1" applyAlignment="1">
      <alignment horizontal="center" vertical="center"/>
    </xf>
    <xf numFmtId="0" fontId="21" fillId="4" borderId="0" xfId="0" applyFont="1" applyFill="1" applyAlignment="1">
      <alignment vertical="center" wrapText="1"/>
    </xf>
    <xf numFmtId="0" fontId="29" fillId="4" borderId="0" xfId="0" applyFont="1" applyFill="1">
      <alignment vertical="center"/>
    </xf>
    <xf numFmtId="0" fontId="30" fillId="0" borderId="0" xfId="43" applyFont="1" applyAlignment="1">
      <alignment vertical="center" wrapText="1"/>
    </xf>
    <xf numFmtId="0" fontId="31" fillId="0" borderId="0" xfId="48" applyFont="1">
      <alignment vertical="center"/>
    </xf>
    <xf numFmtId="0" fontId="32" fillId="0" borderId="0" xfId="48" applyFont="1">
      <alignment vertical="center"/>
    </xf>
    <xf numFmtId="0" fontId="33" fillId="0" borderId="0" xfId="48" applyFont="1">
      <alignment vertical="center"/>
    </xf>
    <xf numFmtId="0" fontId="32" fillId="0" borderId="0" xfId="48" applyFont="1" applyAlignment="1">
      <alignment horizontal="left" vertical="center"/>
    </xf>
    <xf numFmtId="0" fontId="32" fillId="0" borderId="1" xfId="48" applyFont="1" applyBorder="1">
      <alignment vertical="center"/>
    </xf>
    <xf numFmtId="0" fontId="32" fillId="0" borderId="23" xfId="48" applyFont="1" applyBorder="1">
      <alignment vertical="center"/>
    </xf>
    <xf numFmtId="0" fontId="33" fillId="0" borderId="0" xfId="48" applyFont="1" applyAlignment="1">
      <alignment horizontal="left" vertical="center"/>
    </xf>
    <xf numFmtId="0" fontId="33" fillId="0" borderId="0" xfId="48" applyFont="1" applyAlignment="1">
      <alignment horizontal="center" vertical="center"/>
    </xf>
    <xf numFmtId="0" fontId="32" fillId="0" borderId="22" xfId="48" applyFont="1" applyBorder="1">
      <alignment vertical="center"/>
    </xf>
    <xf numFmtId="0" fontId="32" fillId="0" borderId="21" xfId="48" applyFont="1" applyBorder="1">
      <alignment vertical="center"/>
    </xf>
    <xf numFmtId="0" fontId="32" fillId="0" borderId="20" xfId="48" applyFont="1" applyBorder="1">
      <alignment vertical="center"/>
    </xf>
    <xf numFmtId="0" fontId="38" fillId="0" borderId="0" xfId="48" applyFont="1" applyAlignment="1">
      <alignment horizontal="center" vertical="center"/>
    </xf>
    <xf numFmtId="0" fontId="32" fillId="14" borderId="0" xfId="48" applyFont="1" applyFill="1" applyAlignment="1">
      <alignment horizontal="center" vertical="center"/>
    </xf>
    <xf numFmtId="0" fontId="32" fillId="0" borderId="0" xfId="48" applyFont="1" applyAlignment="1">
      <alignment horizontal="center" vertical="center"/>
    </xf>
    <xf numFmtId="49" fontId="21" fillId="6" borderId="14" xfId="0" applyNumberFormat="1" applyFont="1" applyFill="1" applyBorder="1" applyAlignment="1" applyProtection="1">
      <alignment horizontal="left" vertical="center" wrapText="1"/>
      <protection locked="0"/>
    </xf>
    <xf numFmtId="49" fontId="21" fillId="6" borderId="15" xfId="0" applyNumberFormat="1" applyFont="1" applyFill="1" applyBorder="1" applyAlignment="1" applyProtection="1">
      <alignment horizontal="left" vertical="center" wrapText="1"/>
      <protection locked="0"/>
    </xf>
    <xf numFmtId="0" fontId="21" fillId="4" borderId="4" xfId="0" applyFont="1" applyFill="1" applyBorder="1" applyAlignment="1">
      <alignment horizontal="center" vertical="center"/>
    </xf>
    <xf numFmtId="0" fontId="22" fillId="10" borderId="4" xfId="47" applyFont="1" applyFill="1" applyBorder="1" applyAlignment="1" applyProtection="1">
      <alignment horizontal="left" vertical="center" wrapText="1"/>
      <protection locked="0"/>
    </xf>
    <xf numFmtId="0" fontId="20" fillId="4" borderId="0" xfId="0" applyFont="1" applyFill="1" applyAlignment="1">
      <alignment horizontal="left" vertical="center" indent="1"/>
    </xf>
    <xf numFmtId="0" fontId="20" fillId="4" borderId="22" xfId="0" applyFont="1" applyFill="1" applyBorder="1" applyAlignment="1">
      <alignment horizontal="left" vertical="center" indent="1"/>
    </xf>
    <xf numFmtId="0" fontId="20" fillId="4" borderId="23" xfId="0" applyFont="1" applyFill="1" applyBorder="1">
      <alignment vertical="center"/>
    </xf>
    <xf numFmtId="0" fontId="20" fillId="4" borderId="24" xfId="0" applyFont="1" applyFill="1" applyBorder="1" applyAlignment="1">
      <alignment horizontal="left" vertical="center" indent="1"/>
    </xf>
    <xf numFmtId="0" fontId="20" fillId="4" borderId="25" xfId="0" applyFont="1" applyFill="1" applyBorder="1">
      <alignment vertical="center"/>
    </xf>
    <xf numFmtId="0" fontId="19" fillId="4" borderId="22" xfId="1" applyFont="1" applyFill="1" applyBorder="1" applyAlignment="1">
      <alignment horizontal="center" vertical="center"/>
    </xf>
    <xf numFmtId="0" fontId="19" fillId="4" borderId="0" xfId="1" applyFont="1" applyFill="1" applyAlignment="1">
      <alignment horizontal="center" vertical="center"/>
    </xf>
    <xf numFmtId="0" fontId="19" fillId="4" borderId="23" xfId="1" applyFont="1" applyFill="1" applyBorder="1" applyAlignment="1">
      <alignment horizontal="center" vertical="center"/>
    </xf>
    <xf numFmtId="0" fontId="50" fillId="4" borderId="0" xfId="43" applyFont="1" applyFill="1">
      <alignment vertical="center"/>
    </xf>
    <xf numFmtId="0" fontId="22" fillId="4" borderId="0" xfId="43" applyFont="1" applyFill="1" applyAlignment="1">
      <alignment horizontal="center" vertical="center"/>
    </xf>
    <xf numFmtId="0" fontId="22" fillId="4" borderId="4" xfId="43" applyFont="1" applyFill="1" applyBorder="1">
      <alignment vertical="center"/>
    </xf>
    <xf numFmtId="0" fontId="24" fillId="4" borderId="0" xfId="43" applyFont="1" applyFill="1" applyAlignment="1">
      <alignment horizontal="left" vertical="center"/>
    </xf>
    <xf numFmtId="0" fontId="26" fillId="4" borderId="0" xfId="43" applyFont="1" applyFill="1" applyAlignment="1">
      <alignment horizontal="left" vertical="center"/>
    </xf>
    <xf numFmtId="0" fontId="23" fillId="7" borderId="52" xfId="43" applyFont="1" applyFill="1" applyBorder="1" applyAlignment="1">
      <alignment horizontal="center" vertical="center" wrapText="1"/>
    </xf>
    <xf numFmtId="0" fontId="23" fillId="7" borderId="53" xfId="43" applyFont="1" applyFill="1" applyBorder="1" applyAlignment="1">
      <alignment horizontal="center" vertical="center"/>
    </xf>
    <xf numFmtId="49" fontId="23" fillId="7" borderId="54" xfId="43" applyNumberFormat="1" applyFont="1" applyFill="1" applyBorder="1" applyAlignment="1">
      <alignment horizontal="center" vertical="center" wrapText="1"/>
    </xf>
    <xf numFmtId="0" fontId="22" fillId="4" borderId="44" xfId="43" applyFont="1" applyFill="1" applyBorder="1" applyAlignment="1">
      <alignment horizontal="center" vertical="center"/>
    </xf>
    <xf numFmtId="0" fontId="22" fillId="4" borderId="45" xfId="43" applyFont="1" applyFill="1" applyBorder="1">
      <alignment vertical="center"/>
    </xf>
    <xf numFmtId="0" fontId="22" fillId="4" borderId="45" xfId="43" applyFont="1" applyFill="1" applyBorder="1" applyAlignment="1">
      <alignment horizontal="center" vertical="center"/>
    </xf>
    <xf numFmtId="0" fontId="22" fillId="4" borderId="47" xfId="43" applyFont="1" applyFill="1" applyBorder="1" applyAlignment="1">
      <alignment horizontal="center" vertical="center"/>
    </xf>
    <xf numFmtId="49" fontId="22" fillId="4" borderId="4" xfId="43" applyNumberFormat="1" applyFont="1" applyFill="1" applyBorder="1" applyAlignment="1">
      <alignment horizontal="center" vertical="center" wrapText="1"/>
    </xf>
    <xf numFmtId="49" fontId="22" fillId="4" borderId="4" xfId="43" applyNumberFormat="1" applyFont="1" applyFill="1" applyBorder="1" applyAlignment="1">
      <alignment horizontal="center" vertical="center"/>
    </xf>
    <xf numFmtId="0" fontId="22" fillId="4" borderId="10" xfId="43" applyFont="1" applyFill="1" applyBorder="1" applyAlignment="1">
      <alignment horizontal="center" vertical="center"/>
    </xf>
    <xf numFmtId="0" fontId="22" fillId="4" borderId="49" xfId="43" applyFont="1" applyFill="1" applyBorder="1" applyAlignment="1">
      <alignment horizontal="center" vertical="center"/>
    </xf>
    <xf numFmtId="0" fontId="22" fillId="4" borderId="50" xfId="43" applyFont="1" applyFill="1" applyBorder="1">
      <alignment vertical="center"/>
    </xf>
    <xf numFmtId="0" fontId="22" fillId="4" borderId="50" xfId="43" applyFont="1" applyFill="1" applyBorder="1" applyAlignment="1">
      <alignment horizontal="center" vertical="center"/>
    </xf>
    <xf numFmtId="0" fontId="22" fillId="4" borderId="57" xfId="43" applyFont="1" applyFill="1" applyBorder="1" applyAlignment="1">
      <alignment horizontal="center" vertical="center"/>
    </xf>
    <xf numFmtId="0" fontId="22" fillId="4" borderId="9" xfId="43" applyFont="1" applyFill="1" applyBorder="1">
      <alignment vertical="center"/>
    </xf>
    <xf numFmtId="0" fontId="22" fillId="4" borderId="9" xfId="43" applyFont="1" applyFill="1" applyBorder="1" applyAlignment="1">
      <alignment horizontal="center" vertical="center"/>
    </xf>
    <xf numFmtId="49" fontId="22" fillId="4" borderId="45" xfId="43" applyNumberFormat="1" applyFont="1" applyFill="1" applyBorder="1" applyAlignment="1">
      <alignment horizontal="center" vertical="center" wrapText="1"/>
    </xf>
    <xf numFmtId="49" fontId="22" fillId="4" borderId="50" xfId="43" applyNumberFormat="1" applyFont="1" applyFill="1" applyBorder="1" applyAlignment="1">
      <alignment horizontal="center" vertical="center" wrapText="1"/>
    </xf>
    <xf numFmtId="0" fontId="22" fillId="4" borderId="59" xfId="43" applyFont="1" applyFill="1" applyBorder="1" applyAlignment="1">
      <alignment horizontal="center" vertical="center"/>
    </xf>
    <xf numFmtId="49" fontId="22" fillId="4" borderId="50" xfId="43" applyNumberFormat="1" applyFont="1" applyFill="1" applyBorder="1" applyAlignment="1">
      <alignment horizontal="center" vertical="center"/>
    </xf>
    <xf numFmtId="0" fontId="24" fillId="4" borderId="0" xfId="43" applyFont="1" applyFill="1">
      <alignment vertical="center"/>
    </xf>
    <xf numFmtId="0" fontId="24" fillId="4" borderId="0" xfId="43" applyFont="1" applyFill="1" applyAlignment="1">
      <alignment horizontal="center" vertical="center"/>
    </xf>
    <xf numFmtId="0" fontId="51" fillId="4" borderId="0" xfId="43" applyFont="1" applyFill="1">
      <alignment vertical="center"/>
    </xf>
    <xf numFmtId="0" fontId="22" fillId="4" borderId="0" xfId="43" applyFont="1" applyFill="1" applyAlignment="1">
      <alignment vertical="center" shrinkToFit="1"/>
    </xf>
    <xf numFmtId="0" fontId="24" fillId="4" borderId="0" xfId="43" applyFont="1" applyFill="1" applyAlignment="1">
      <alignment vertical="center" shrinkToFit="1"/>
    </xf>
    <xf numFmtId="49" fontId="23" fillId="7" borderId="55" xfId="43" applyNumberFormat="1" applyFont="1" applyFill="1" applyBorder="1" applyAlignment="1">
      <alignment horizontal="center" vertical="center" shrinkToFit="1"/>
    </xf>
    <xf numFmtId="0" fontId="22" fillId="4" borderId="46" xfId="43" applyFont="1" applyFill="1" applyBorder="1" applyAlignment="1">
      <alignment vertical="center" shrinkToFit="1"/>
    </xf>
    <xf numFmtId="0" fontId="22" fillId="4" borderId="48" xfId="43" applyFont="1" applyFill="1" applyBorder="1" applyAlignment="1">
      <alignment vertical="center" shrinkToFit="1"/>
    </xf>
    <xf numFmtId="0" fontId="22" fillId="4" borderId="58" xfId="43" applyFont="1" applyFill="1" applyBorder="1" applyAlignment="1">
      <alignment vertical="center" shrinkToFit="1"/>
    </xf>
    <xf numFmtId="0" fontId="22" fillId="4" borderId="46" xfId="43" applyFont="1" applyFill="1" applyBorder="1" applyAlignment="1">
      <alignment horizontal="left" vertical="center" shrinkToFit="1"/>
    </xf>
    <xf numFmtId="0" fontId="22" fillId="4" borderId="51" xfId="43" applyFont="1" applyFill="1" applyBorder="1" applyAlignment="1">
      <alignment horizontal="left" vertical="center" shrinkToFit="1"/>
    </xf>
    <xf numFmtId="0" fontId="22" fillId="4" borderId="51" xfId="43" applyFont="1" applyFill="1" applyBorder="1" applyAlignment="1">
      <alignment vertical="center" shrinkToFit="1"/>
    </xf>
    <xf numFmtId="0" fontId="22" fillId="4" borderId="56" xfId="43" applyFont="1" applyFill="1" applyBorder="1" applyAlignment="1">
      <alignment vertical="center" shrinkToFit="1"/>
    </xf>
    <xf numFmtId="0" fontId="22" fillId="4" borderId="60" xfId="43" applyFont="1" applyFill="1" applyBorder="1" applyAlignment="1">
      <alignment vertical="center" shrinkToFit="1"/>
    </xf>
    <xf numFmtId="0" fontId="22" fillId="4" borderId="48" xfId="43" applyFont="1" applyFill="1" applyBorder="1" applyAlignment="1">
      <alignment horizontal="left" vertical="center" shrinkToFit="1"/>
    </xf>
    <xf numFmtId="49" fontId="21" fillId="6" borderId="9" xfId="0" applyNumberFormat="1" applyFont="1" applyFill="1" applyBorder="1" applyAlignment="1" applyProtection="1">
      <alignment horizontal="left" vertical="center" wrapText="1"/>
      <protection locked="0"/>
    </xf>
    <xf numFmtId="0" fontId="33" fillId="14" borderId="0" xfId="0" applyFont="1" applyFill="1" applyAlignment="1">
      <alignment horizontal="left" vertical="center"/>
    </xf>
    <xf numFmtId="49" fontId="32" fillId="0" borderId="0" xfId="48" applyNumberFormat="1" applyFont="1">
      <alignment vertical="center"/>
    </xf>
    <xf numFmtId="49" fontId="32" fillId="0" borderId="0" xfId="48" applyNumberFormat="1" applyFont="1" applyAlignment="1">
      <alignment horizontal="center" vertical="center"/>
    </xf>
    <xf numFmtId="49" fontId="32" fillId="14" borderId="0" xfId="48" applyNumberFormat="1" applyFont="1" applyFill="1" applyAlignment="1">
      <alignment horizontal="center" vertical="center"/>
    </xf>
    <xf numFmtId="0" fontId="54" fillId="4" borderId="33" xfId="0" applyFont="1" applyFill="1" applyBorder="1" applyAlignment="1">
      <alignment horizontal="right" vertical="center"/>
    </xf>
    <xf numFmtId="0" fontId="54" fillId="4" borderId="26" xfId="0" applyFont="1" applyFill="1" applyBorder="1" applyAlignment="1">
      <alignment horizontal="right" vertical="center"/>
    </xf>
    <xf numFmtId="0" fontId="32" fillId="4" borderId="0" xfId="48" applyFont="1" applyFill="1">
      <alignment vertical="center"/>
    </xf>
    <xf numFmtId="0" fontId="33" fillId="0" borderId="0" xfId="0" applyFont="1">
      <alignment vertical="center"/>
    </xf>
    <xf numFmtId="0" fontId="33" fillId="0" borderId="23" xfId="48" applyFont="1" applyBorder="1" applyAlignment="1">
      <alignment horizontal="left" vertical="center"/>
    </xf>
    <xf numFmtId="0" fontId="32" fillId="0" borderId="30" xfId="48" applyFont="1" applyBorder="1" applyAlignment="1">
      <alignment horizontal="center" vertical="center"/>
    </xf>
    <xf numFmtId="0" fontId="32" fillId="0" borderId="33" xfId="48" applyFont="1" applyBorder="1" applyAlignment="1">
      <alignment horizontal="center" vertical="center"/>
    </xf>
    <xf numFmtId="0" fontId="55" fillId="4" borderId="22" xfId="0" applyFont="1" applyFill="1" applyBorder="1" applyAlignment="1">
      <alignment horizontal="left" vertical="center" indent="1"/>
    </xf>
    <xf numFmtId="0" fontId="55" fillId="4" borderId="0" xfId="0" applyFont="1" applyFill="1">
      <alignment vertical="center"/>
    </xf>
    <xf numFmtId="0" fontId="20" fillId="4" borderId="26" xfId="0" applyFont="1" applyFill="1" applyBorder="1">
      <alignment vertical="center"/>
    </xf>
    <xf numFmtId="0" fontId="56" fillId="4" borderId="22" xfId="0" applyFont="1" applyFill="1" applyBorder="1" applyAlignment="1">
      <alignment horizontal="left" vertical="center" indent="1"/>
    </xf>
    <xf numFmtId="0" fontId="20" fillId="4" borderId="22" xfId="0" applyFont="1" applyFill="1" applyBorder="1">
      <alignment vertical="center"/>
    </xf>
    <xf numFmtId="0" fontId="20" fillId="4" borderId="1" xfId="0" applyFont="1" applyFill="1" applyBorder="1" applyAlignment="1">
      <alignment horizontal="left" vertical="center" indent="3"/>
    </xf>
    <xf numFmtId="0" fontId="57" fillId="4" borderId="22" xfId="0" applyFont="1" applyFill="1" applyBorder="1" applyAlignment="1">
      <alignment horizontal="left" vertical="center" indent="1"/>
    </xf>
    <xf numFmtId="0" fontId="58" fillId="4" borderId="0" xfId="0" applyFont="1" applyFill="1">
      <alignment vertical="center"/>
    </xf>
    <xf numFmtId="0" fontId="58" fillId="4" borderId="23" xfId="0" applyFont="1" applyFill="1" applyBorder="1">
      <alignment vertical="center"/>
    </xf>
    <xf numFmtId="0" fontId="58" fillId="4" borderId="22" xfId="0" applyFont="1" applyFill="1" applyBorder="1" applyAlignment="1">
      <alignment horizontal="left" vertical="center" indent="1"/>
    </xf>
    <xf numFmtId="0" fontId="22" fillId="4" borderId="0" xfId="0" applyFont="1" applyFill="1">
      <alignment vertical="center"/>
    </xf>
    <xf numFmtId="0" fontId="58" fillId="4" borderId="20" xfId="0" applyFont="1" applyFill="1" applyBorder="1" applyAlignment="1">
      <alignment horizontal="left" vertical="center" indent="1"/>
    </xf>
    <xf numFmtId="0" fontId="58" fillId="4" borderId="1" xfId="0" applyFont="1" applyFill="1" applyBorder="1">
      <alignment vertical="center"/>
    </xf>
    <xf numFmtId="0" fontId="58" fillId="4" borderId="21" xfId="0" applyFont="1" applyFill="1" applyBorder="1">
      <alignment vertical="center"/>
    </xf>
    <xf numFmtId="0" fontId="52" fillId="4" borderId="22" xfId="0" applyFont="1" applyFill="1" applyBorder="1" applyAlignment="1">
      <alignment horizontal="left" vertical="center" indent="1"/>
    </xf>
    <xf numFmtId="0" fontId="58" fillId="4" borderId="26" xfId="0" applyFont="1" applyFill="1" applyBorder="1" applyAlignment="1">
      <alignment horizontal="right" vertical="center"/>
    </xf>
    <xf numFmtId="0" fontId="22" fillId="4" borderId="4" xfId="0" applyFont="1" applyFill="1" applyBorder="1">
      <alignment vertical="center"/>
    </xf>
    <xf numFmtId="0" fontId="22" fillId="4" borderId="4" xfId="0" applyFont="1" applyFill="1" applyBorder="1" applyAlignment="1">
      <alignment vertical="center" wrapText="1"/>
    </xf>
    <xf numFmtId="0" fontId="22" fillId="4" borderId="9" xfId="0" applyFont="1" applyFill="1" applyBorder="1">
      <alignment vertical="center"/>
    </xf>
    <xf numFmtId="0" fontId="22" fillId="4" borderId="9" xfId="0" applyFont="1" applyFill="1" applyBorder="1" applyAlignment="1">
      <alignment vertical="center" wrapText="1"/>
    </xf>
    <xf numFmtId="0" fontId="22" fillId="4" borderId="14" xfId="0" applyFont="1" applyFill="1" applyBorder="1">
      <alignment vertical="center"/>
    </xf>
    <xf numFmtId="0" fontId="22" fillId="4" borderId="11" xfId="0" applyFont="1" applyFill="1" applyBorder="1">
      <alignment vertical="center"/>
    </xf>
    <xf numFmtId="0" fontId="22" fillId="4" borderId="15" xfId="0" applyFont="1" applyFill="1" applyBorder="1">
      <alignment vertical="center"/>
    </xf>
    <xf numFmtId="0" fontId="32" fillId="14" borderId="0" xfId="48" applyFont="1" applyFill="1">
      <alignment vertical="center"/>
    </xf>
    <xf numFmtId="0" fontId="54" fillId="4" borderId="30" xfId="0" applyFont="1" applyFill="1" applyBorder="1" applyAlignment="1">
      <alignment horizontal="right" vertical="center"/>
    </xf>
    <xf numFmtId="0" fontId="32" fillId="0" borderId="36" xfId="48" applyFont="1" applyBorder="1" applyAlignment="1">
      <alignment horizontal="center" vertical="center"/>
    </xf>
    <xf numFmtId="0" fontId="32" fillId="0" borderId="26" xfId="48" applyFont="1" applyBorder="1" applyAlignment="1">
      <alignment vertical="center" wrapText="1"/>
    </xf>
    <xf numFmtId="0" fontId="22" fillId="4" borderId="11" xfId="0" applyFont="1" applyFill="1" applyBorder="1" applyAlignment="1">
      <alignment vertical="center" shrinkToFit="1"/>
    </xf>
    <xf numFmtId="49" fontId="21" fillId="6" borderId="63" xfId="0" applyNumberFormat="1" applyFont="1" applyFill="1" applyBorder="1" applyAlignment="1" applyProtection="1">
      <alignment horizontal="left" vertical="center" wrapText="1"/>
      <protection locked="0"/>
    </xf>
    <xf numFmtId="0" fontId="32" fillId="0" borderId="20" xfId="48" applyFont="1" applyBorder="1" applyProtection="1">
      <alignment vertical="center"/>
      <protection locked="0"/>
    </xf>
    <xf numFmtId="0" fontId="32" fillId="0" borderId="1" xfId="48" applyFont="1" applyBorder="1" applyProtection="1">
      <alignment vertical="center"/>
      <protection locked="0"/>
    </xf>
    <xf numFmtId="0" fontId="32" fillId="0" borderId="21" xfId="48" applyFont="1" applyBorder="1" applyProtection="1">
      <alignment vertical="center"/>
      <protection locked="0"/>
    </xf>
    <xf numFmtId="0" fontId="32" fillId="0" borderId="22" xfId="48" applyFont="1" applyBorder="1" applyProtection="1">
      <alignment vertical="center"/>
      <protection locked="0"/>
    </xf>
    <xf numFmtId="0" fontId="32" fillId="0" borderId="0" xfId="48" applyFont="1" applyProtection="1">
      <alignment vertical="center"/>
      <protection locked="0"/>
    </xf>
    <xf numFmtId="0" fontId="32" fillId="0" borderId="23" xfId="48" applyFont="1" applyBorder="1" applyProtection="1">
      <alignment vertical="center"/>
      <protection locked="0"/>
    </xf>
    <xf numFmtId="0" fontId="32" fillId="14" borderId="0" xfId="48" applyFont="1" applyFill="1" applyProtection="1">
      <alignment vertical="center"/>
      <protection locked="0"/>
    </xf>
    <xf numFmtId="0" fontId="32" fillId="0" borderId="33" xfId="48" applyFont="1" applyBorder="1" applyAlignment="1">
      <alignment horizontal="center" vertical="center" wrapText="1"/>
    </xf>
    <xf numFmtId="0" fontId="32" fillId="0" borderId="26" xfId="48" applyFont="1" applyBorder="1" applyAlignment="1">
      <alignment horizontal="center" vertical="center" wrapText="1"/>
    </xf>
    <xf numFmtId="0" fontId="32" fillId="0" borderId="21" xfId="48" applyFont="1" applyBorder="1" applyAlignment="1">
      <alignment horizontal="center" vertical="center"/>
    </xf>
    <xf numFmtId="0" fontId="20" fillId="4" borderId="0" xfId="0" applyFont="1" applyFill="1" applyAlignment="1">
      <alignment horizontal="left" vertical="center" indent="3"/>
    </xf>
    <xf numFmtId="0" fontId="32" fillId="0" borderId="1" xfId="48" applyFont="1" applyBorder="1" applyAlignment="1">
      <alignment vertical="top" wrapText="1"/>
    </xf>
    <xf numFmtId="0" fontId="32" fillId="4" borderId="30" xfId="48" applyFont="1" applyFill="1" applyBorder="1" applyAlignment="1">
      <alignment horizontal="center" vertical="center"/>
    </xf>
    <xf numFmtId="0" fontId="32" fillId="4" borderId="33" xfId="48" applyFont="1" applyFill="1" applyBorder="1" applyAlignment="1">
      <alignment horizontal="center" vertical="center"/>
    </xf>
    <xf numFmtId="0" fontId="32" fillId="4" borderId="36" xfId="48" applyFont="1" applyFill="1" applyBorder="1" applyAlignment="1">
      <alignment horizontal="center" vertical="center"/>
    </xf>
    <xf numFmtId="49" fontId="22" fillId="6" borderId="4" xfId="0" applyNumberFormat="1" applyFont="1" applyFill="1" applyBorder="1" applyAlignment="1">
      <alignment horizontal="left" vertical="center" wrapText="1"/>
    </xf>
    <xf numFmtId="49" fontId="21" fillId="6" borderId="4" xfId="0" applyNumberFormat="1" applyFont="1" applyFill="1" applyBorder="1" applyAlignment="1">
      <alignment horizontal="left" vertical="center" wrapText="1"/>
    </xf>
    <xf numFmtId="49" fontId="22" fillId="6" borderId="9" xfId="0" applyNumberFormat="1" applyFont="1" applyFill="1" applyBorder="1" applyAlignment="1">
      <alignment horizontal="left" vertical="center" wrapText="1"/>
    </xf>
    <xf numFmtId="49" fontId="21" fillId="6" borderId="14" xfId="0" applyNumberFormat="1" applyFont="1" applyFill="1" applyBorder="1" applyAlignment="1">
      <alignment horizontal="left" vertical="center" wrapText="1"/>
    </xf>
    <xf numFmtId="49" fontId="21" fillId="6" borderId="63" xfId="0" applyNumberFormat="1" applyFont="1" applyFill="1" applyBorder="1" applyAlignment="1">
      <alignment horizontal="left" vertical="center" wrapText="1"/>
    </xf>
    <xf numFmtId="49" fontId="21" fillId="6" borderId="15" xfId="0" applyNumberFormat="1" applyFont="1" applyFill="1" applyBorder="1" applyAlignment="1">
      <alignment horizontal="left" vertical="center" wrapText="1"/>
    </xf>
    <xf numFmtId="0" fontId="22" fillId="6" borderId="4" xfId="47" applyFont="1" applyFill="1" applyBorder="1" applyAlignment="1">
      <alignment horizontal="left" vertical="center" wrapText="1"/>
    </xf>
    <xf numFmtId="0" fontId="48" fillId="4" borderId="0" xfId="50" applyFill="1" applyBorder="1">
      <alignment vertical="center"/>
    </xf>
    <xf numFmtId="0" fontId="32" fillId="4" borderId="62" xfId="48" applyFont="1" applyFill="1" applyBorder="1" applyAlignment="1">
      <alignment horizontal="center" vertical="center"/>
    </xf>
    <xf numFmtId="0" fontId="32" fillId="4" borderId="27" xfId="48" applyFont="1" applyFill="1" applyBorder="1" applyAlignment="1">
      <alignment horizontal="center" vertical="center"/>
    </xf>
    <xf numFmtId="0" fontId="21" fillId="4" borderId="4" xfId="0" applyFont="1" applyFill="1" applyBorder="1">
      <alignment vertical="center"/>
    </xf>
    <xf numFmtId="0" fontId="20" fillId="4" borderId="22" xfId="0" applyFont="1" applyFill="1" applyBorder="1" applyAlignment="1">
      <alignment horizontal="left" vertical="center" indent="3"/>
    </xf>
    <xf numFmtId="0" fontId="20" fillId="4" borderId="0" xfId="0" applyFont="1" applyFill="1" applyAlignment="1">
      <alignment horizontal="left" vertical="center" indent="3"/>
    </xf>
    <xf numFmtId="0" fontId="20" fillId="4" borderId="23" xfId="0" applyFont="1" applyFill="1" applyBorder="1" applyAlignment="1">
      <alignment horizontal="left" vertical="center" indent="3"/>
    </xf>
    <xf numFmtId="0" fontId="20" fillId="4" borderId="24" xfId="0" applyFont="1" applyFill="1" applyBorder="1" applyAlignment="1">
      <alignment horizontal="left" vertical="center" indent="3"/>
    </xf>
    <xf numFmtId="0" fontId="20" fillId="4" borderId="25" xfId="0" applyFont="1" applyFill="1" applyBorder="1" applyAlignment="1">
      <alignment horizontal="left" vertical="center" indent="3"/>
    </xf>
    <xf numFmtId="0" fontId="20" fillId="4" borderId="26" xfId="0" applyFont="1" applyFill="1" applyBorder="1" applyAlignment="1">
      <alignment horizontal="left" vertical="center" indent="3"/>
    </xf>
    <xf numFmtId="0" fontId="49" fillId="5" borderId="20" xfId="1" applyFont="1" applyFill="1" applyBorder="1" applyAlignment="1">
      <alignment horizontal="center" vertical="center"/>
    </xf>
    <xf numFmtId="0" fontId="49" fillId="5" borderId="1" xfId="1" applyFont="1" applyFill="1" applyBorder="1" applyAlignment="1">
      <alignment horizontal="center" vertical="center"/>
    </xf>
    <xf numFmtId="0" fontId="49" fillId="5" borderId="21" xfId="1" applyFont="1" applyFill="1" applyBorder="1" applyAlignment="1">
      <alignment horizontal="center" vertical="center"/>
    </xf>
    <xf numFmtId="0" fontId="49" fillId="5" borderId="24" xfId="1" applyFont="1" applyFill="1" applyBorder="1" applyAlignment="1">
      <alignment horizontal="center" vertical="center"/>
    </xf>
    <xf numFmtId="0" fontId="49" fillId="5" borderId="25" xfId="1" applyFont="1" applyFill="1" applyBorder="1" applyAlignment="1">
      <alignment horizontal="center" vertical="center"/>
    </xf>
    <xf numFmtId="0" fontId="49" fillId="5" borderId="26" xfId="1" applyFont="1" applyFill="1" applyBorder="1" applyAlignment="1">
      <alignment horizontal="center" vertical="center"/>
    </xf>
    <xf numFmtId="0" fontId="20" fillId="4" borderId="20" xfId="0" applyFont="1" applyFill="1" applyBorder="1">
      <alignment vertical="center"/>
    </xf>
    <xf numFmtId="0" fontId="20" fillId="4" borderId="1" xfId="0" applyFont="1" applyFill="1" applyBorder="1">
      <alignment vertical="center"/>
    </xf>
    <xf numFmtId="0" fontId="20" fillId="4" borderId="21" xfId="0" applyFont="1" applyFill="1" applyBorder="1">
      <alignment vertical="center"/>
    </xf>
    <xf numFmtId="0" fontId="21" fillId="4" borderId="9" xfId="0" applyFont="1" applyFill="1" applyBorder="1" applyAlignment="1">
      <alignment horizontal="center" vertical="center" wrapText="1"/>
    </xf>
    <xf numFmtId="0" fontId="0" fillId="0" borderId="8" xfId="0" applyBorder="1" applyAlignment="1">
      <alignment vertical="center" wrapText="1"/>
    </xf>
    <xf numFmtId="0" fontId="0" fillId="0" borderId="10" xfId="0" applyBorder="1" applyAlignment="1">
      <alignment vertical="center" wrapText="1"/>
    </xf>
    <xf numFmtId="0" fontId="22" fillId="4" borderId="9" xfId="43" applyFont="1" applyFill="1" applyBorder="1" applyAlignment="1">
      <alignment horizontal="center" vertical="center" wrapText="1"/>
    </xf>
    <xf numFmtId="0" fontId="22" fillId="4" borderId="9" xfId="0" applyFont="1" applyFill="1" applyBorder="1" applyAlignment="1">
      <alignment horizontal="left" vertical="center" wrapText="1"/>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32" fillId="19" borderId="35" xfId="48" applyFont="1" applyFill="1" applyBorder="1" applyAlignment="1">
      <alignment horizontal="center" vertical="center"/>
    </xf>
    <xf numFmtId="0" fontId="0" fillId="20" borderId="34" xfId="0" applyFill="1" applyBorder="1" applyAlignment="1">
      <alignment horizontal="center" vertical="center"/>
    </xf>
    <xf numFmtId="0" fontId="47" fillId="14" borderId="0" xfId="48" applyFont="1" applyFill="1" applyAlignment="1">
      <alignment horizontal="left" vertical="center"/>
    </xf>
    <xf numFmtId="0" fontId="46" fillId="14" borderId="0" xfId="48" applyFont="1" applyFill="1" applyAlignment="1">
      <alignment horizontal="left" vertical="center"/>
    </xf>
    <xf numFmtId="0" fontId="32" fillId="14" borderId="0" xfId="48" applyFont="1" applyFill="1" applyAlignment="1">
      <alignment horizontal="right" vertical="center"/>
    </xf>
    <xf numFmtId="0" fontId="43" fillId="14" borderId="0" xfId="48" applyFont="1" applyFill="1" applyAlignment="1">
      <alignment horizontal="right" vertical="center"/>
    </xf>
    <xf numFmtId="0" fontId="1" fillId="13" borderId="20" xfId="48" applyFont="1" applyFill="1" applyBorder="1">
      <alignment vertical="center"/>
    </xf>
    <xf numFmtId="0" fontId="1" fillId="13" borderId="1" xfId="48" applyFont="1" applyFill="1" applyBorder="1">
      <alignment vertical="center"/>
    </xf>
    <xf numFmtId="0" fontId="1" fillId="13" borderId="24" xfId="48" applyFont="1" applyFill="1" applyBorder="1">
      <alignment vertical="center"/>
    </xf>
    <xf numFmtId="0" fontId="1" fillId="13" borderId="25" xfId="48" applyFont="1" applyFill="1" applyBorder="1">
      <alignment vertical="center"/>
    </xf>
    <xf numFmtId="0" fontId="43" fillId="0" borderId="31" xfId="48" applyFont="1" applyBorder="1" applyAlignment="1">
      <alignment horizontal="left" vertical="center" shrinkToFit="1"/>
    </xf>
    <xf numFmtId="0" fontId="43" fillId="0" borderId="30" xfId="48" applyFont="1" applyBorder="1" applyAlignment="1">
      <alignment horizontal="left" vertical="center" shrinkToFit="1"/>
    </xf>
    <xf numFmtId="0" fontId="45" fillId="13" borderId="6" xfId="48" applyFont="1" applyFill="1" applyBorder="1" applyAlignment="1">
      <alignment horizontal="left" vertical="center"/>
    </xf>
    <xf numFmtId="0" fontId="1" fillId="13" borderId="3" xfId="48" applyFont="1" applyFill="1" applyBorder="1" applyAlignment="1">
      <alignment horizontal="left" vertical="center"/>
    </xf>
    <xf numFmtId="0" fontId="44" fillId="14" borderId="3" xfId="48" applyFont="1" applyFill="1" applyBorder="1" applyAlignment="1">
      <alignment horizontal="left" vertical="center"/>
    </xf>
    <xf numFmtId="0" fontId="44" fillId="14" borderId="7" xfId="48" applyFont="1" applyFill="1" applyBorder="1" applyAlignment="1">
      <alignment horizontal="left" vertical="center"/>
    </xf>
    <xf numFmtId="0" fontId="42" fillId="0" borderId="28" xfId="48" applyFont="1" applyBorder="1" applyAlignment="1">
      <alignment horizontal="left" vertical="center" shrinkToFit="1"/>
    </xf>
    <xf numFmtId="0" fontId="42" fillId="0" borderId="36" xfId="48" applyFont="1" applyBorder="1" applyAlignment="1">
      <alignment horizontal="left" vertical="center" shrinkToFit="1"/>
    </xf>
    <xf numFmtId="0" fontId="1" fillId="13" borderId="20" xfId="48" applyFont="1" applyFill="1" applyBorder="1" applyAlignment="1">
      <alignment horizontal="left" vertical="center"/>
    </xf>
    <xf numFmtId="0" fontId="1" fillId="13" borderId="1" xfId="48" applyFont="1" applyFill="1" applyBorder="1" applyAlignment="1">
      <alignment horizontal="left" vertical="center"/>
    </xf>
    <xf numFmtId="0" fontId="1" fillId="13" borderId="24" xfId="48" applyFont="1" applyFill="1" applyBorder="1" applyAlignment="1">
      <alignment horizontal="left" vertical="center"/>
    </xf>
    <xf numFmtId="0" fontId="1" fillId="13" borderId="25" xfId="48" applyFont="1" applyFill="1" applyBorder="1" applyAlignment="1">
      <alignment horizontal="left" vertical="center"/>
    </xf>
    <xf numFmtId="0" fontId="43" fillId="0" borderId="43" xfId="48" applyFont="1" applyBorder="1" applyAlignment="1">
      <alignment horizontal="left" vertical="center" shrinkToFit="1"/>
    </xf>
    <xf numFmtId="0" fontId="1" fillId="13" borderId="6" xfId="48" applyFont="1" applyFill="1" applyBorder="1">
      <alignment vertical="center"/>
    </xf>
    <xf numFmtId="0" fontId="1" fillId="13" borderId="3" xfId="48" applyFont="1" applyFill="1" applyBorder="1">
      <alignment vertical="center"/>
    </xf>
    <xf numFmtId="49" fontId="41" fillId="14" borderId="3" xfId="48" applyNumberFormat="1" applyFont="1" applyFill="1" applyBorder="1" applyAlignment="1">
      <alignment horizontal="left" vertical="center"/>
    </xf>
    <xf numFmtId="49" fontId="41" fillId="14" borderId="7" xfId="48" applyNumberFormat="1" applyFont="1" applyFill="1" applyBorder="1" applyAlignment="1">
      <alignment horizontal="left" vertical="center"/>
    </xf>
    <xf numFmtId="49" fontId="39" fillId="0" borderId="3" xfId="48" applyNumberFormat="1" applyFont="1" applyBorder="1" applyAlignment="1">
      <alignment horizontal="left" vertical="center"/>
    </xf>
    <xf numFmtId="49" fontId="39" fillId="0" borderId="7" xfId="48" applyNumberFormat="1" applyFont="1" applyBorder="1" applyAlignment="1">
      <alignment horizontal="left" vertical="center"/>
    </xf>
    <xf numFmtId="0" fontId="42" fillId="0" borderId="26" xfId="48" applyFont="1" applyBorder="1" applyAlignment="1">
      <alignment horizontal="left" vertical="center" shrinkToFit="1"/>
    </xf>
    <xf numFmtId="0" fontId="42" fillId="0" borderId="10" xfId="48" applyFont="1" applyBorder="1" applyAlignment="1">
      <alignment horizontal="left" vertical="center" shrinkToFit="1"/>
    </xf>
    <xf numFmtId="0" fontId="39" fillId="0" borderId="3" xfId="48" applyFont="1" applyBorder="1" applyAlignment="1">
      <alignment horizontal="left" vertical="center"/>
    </xf>
    <xf numFmtId="0" fontId="39" fillId="0" borderId="7" xfId="48" applyFont="1" applyBorder="1" applyAlignment="1">
      <alignment horizontal="left" vertical="center"/>
    </xf>
    <xf numFmtId="0" fontId="1" fillId="13" borderId="42" xfId="48" applyFont="1" applyFill="1" applyBorder="1">
      <alignment vertical="center"/>
    </xf>
    <xf numFmtId="0" fontId="1" fillId="13" borderId="41" xfId="48" applyFont="1" applyFill="1" applyBorder="1">
      <alignment vertical="center"/>
    </xf>
    <xf numFmtId="0" fontId="1" fillId="13" borderId="40" xfId="48" applyFont="1" applyFill="1" applyBorder="1">
      <alignment vertical="center"/>
    </xf>
    <xf numFmtId="0" fontId="1" fillId="13" borderId="39" xfId="48" applyFont="1" applyFill="1" applyBorder="1">
      <alignment vertical="center"/>
    </xf>
    <xf numFmtId="49" fontId="40" fillId="0" borderId="3" xfId="48" applyNumberFormat="1" applyFont="1" applyBorder="1" applyAlignment="1">
      <alignment horizontal="left" vertical="center"/>
    </xf>
    <xf numFmtId="49" fontId="40" fillId="0" borderId="7" xfId="48" applyNumberFormat="1" applyFont="1" applyBorder="1" applyAlignment="1">
      <alignment horizontal="left" vertical="center"/>
    </xf>
    <xf numFmtId="0" fontId="1" fillId="13" borderId="6" xfId="48" applyFont="1" applyFill="1" applyBorder="1" applyAlignment="1">
      <alignment horizontal="left" vertical="center"/>
    </xf>
    <xf numFmtId="0" fontId="39" fillId="0" borderId="3" xfId="48" applyFont="1" applyBorder="1">
      <alignment vertical="center"/>
    </xf>
    <xf numFmtId="0" fontId="0" fillId="0" borderId="7" xfId="0" applyBorder="1">
      <alignment vertical="center"/>
    </xf>
    <xf numFmtId="0" fontId="32" fillId="16" borderId="20" xfId="48" applyFont="1" applyFill="1" applyBorder="1">
      <alignment vertical="center"/>
    </xf>
    <xf numFmtId="0" fontId="32" fillId="16" borderId="1" xfId="48" applyFont="1" applyFill="1" applyBorder="1">
      <alignment vertical="center"/>
    </xf>
    <xf numFmtId="0" fontId="32" fillId="16" borderId="22" xfId="48" applyFont="1" applyFill="1" applyBorder="1">
      <alignment vertical="center"/>
    </xf>
    <xf numFmtId="0" fontId="32" fillId="16" borderId="0" xfId="48" applyFont="1" applyFill="1">
      <alignment vertical="center"/>
    </xf>
    <xf numFmtId="0" fontId="32" fillId="16" borderId="24" xfId="48" applyFont="1" applyFill="1" applyBorder="1">
      <alignment vertical="center"/>
    </xf>
    <xf numFmtId="0" fontId="32" fillId="16" borderId="25" xfId="48" applyFont="1" applyFill="1" applyBorder="1">
      <alignment vertical="center"/>
    </xf>
    <xf numFmtId="0" fontId="32" fillId="0" borderId="1" xfId="48" applyFont="1" applyBorder="1" applyAlignment="1">
      <alignment vertical="top" wrapText="1"/>
    </xf>
    <xf numFmtId="0" fontId="32" fillId="0" borderId="21" xfId="48" applyFont="1" applyBorder="1" applyAlignment="1">
      <alignment vertical="top" wrapText="1"/>
    </xf>
    <xf numFmtId="0" fontId="32" fillId="0" borderId="0" xfId="48" applyFont="1" applyAlignment="1">
      <alignment vertical="top" wrapText="1"/>
    </xf>
    <xf numFmtId="0" fontId="32" fillId="0" borderId="23" xfId="48" applyFont="1" applyBorder="1" applyAlignment="1">
      <alignment vertical="top" wrapText="1"/>
    </xf>
    <xf numFmtId="0" fontId="32" fillId="0" borderId="25" xfId="48" applyFont="1" applyBorder="1" applyAlignment="1">
      <alignment vertical="top" wrapText="1"/>
    </xf>
    <xf numFmtId="0" fontId="32" fillId="0" borderId="26" xfId="48" applyFont="1" applyBorder="1" applyAlignment="1">
      <alignment vertical="top" wrapText="1"/>
    </xf>
    <xf numFmtId="0" fontId="36" fillId="15" borderId="6" xfId="48" applyFont="1" applyFill="1" applyBorder="1" applyAlignment="1">
      <alignment horizontal="left" vertical="center"/>
    </xf>
    <xf numFmtId="0" fontId="36" fillId="15" borderId="3" xfId="48" applyFont="1" applyFill="1" applyBorder="1" applyAlignment="1">
      <alignment horizontal="left" vertical="center"/>
    </xf>
    <xf numFmtId="0" fontId="36" fillId="15" borderId="7" xfId="48" applyFont="1" applyFill="1" applyBorder="1" applyAlignment="1">
      <alignment horizontal="left" vertical="center"/>
    </xf>
    <xf numFmtId="0" fontId="32" fillId="16" borderId="6" xfId="48" applyFont="1" applyFill="1" applyBorder="1" applyAlignment="1">
      <alignment horizontal="left" vertical="center"/>
    </xf>
    <xf numFmtId="0" fontId="32" fillId="16" borderId="3" xfId="48" applyFont="1" applyFill="1" applyBorder="1" applyAlignment="1">
      <alignment horizontal="left" vertical="center"/>
    </xf>
    <xf numFmtId="0" fontId="32" fillId="0" borderId="3" xfId="48" applyFont="1" applyBorder="1" applyAlignment="1">
      <alignment horizontal="left" vertical="center"/>
    </xf>
    <xf numFmtId="0" fontId="32" fillId="0" borderId="7" xfId="48" applyFont="1" applyBorder="1" applyAlignment="1">
      <alignment horizontal="left" vertical="center"/>
    </xf>
    <xf numFmtId="0" fontId="1" fillId="13" borderId="6" xfId="48" applyFont="1" applyFill="1" applyBorder="1" applyAlignment="1">
      <alignment horizontal="center" vertical="center"/>
    </xf>
    <xf numFmtId="0" fontId="1" fillId="13" borderId="3" xfId="48" applyFont="1" applyFill="1" applyBorder="1" applyAlignment="1">
      <alignment horizontal="center" vertical="center"/>
    </xf>
    <xf numFmtId="0" fontId="1" fillId="0" borderId="3" xfId="48" applyFont="1" applyBorder="1" applyAlignment="1">
      <alignment horizontal="left" vertical="center" shrinkToFit="1"/>
    </xf>
    <xf numFmtId="0" fontId="1" fillId="0" borderId="7" xfId="48" applyFont="1" applyBorder="1" applyAlignment="1">
      <alignment horizontal="left" vertical="center" shrinkToFit="1"/>
    </xf>
    <xf numFmtId="0" fontId="34" fillId="16" borderId="6" xfId="48" applyFont="1" applyFill="1" applyBorder="1" applyAlignment="1">
      <alignment horizontal="left" vertical="center" shrinkToFit="1"/>
    </xf>
    <xf numFmtId="0" fontId="34" fillId="16" borderId="3" xfId="48" applyFont="1" applyFill="1" applyBorder="1" applyAlignment="1">
      <alignment horizontal="left" vertical="center" shrinkToFit="1"/>
    </xf>
    <xf numFmtId="0" fontId="32" fillId="0" borderId="3" xfId="48" applyFont="1" applyBorder="1" applyAlignment="1">
      <alignment horizontal="left" vertical="center" shrinkToFit="1"/>
    </xf>
    <xf numFmtId="0" fontId="32" fillId="0" borderId="7" xfId="48" applyFont="1" applyBorder="1" applyAlignment="1">
      <alignment horizontal="left" vertical="center" shrinkToFit="1"/>
    </xf>
    <xf numFmtId="0" fontId="32" fillId="4" borderId="6" xfId="48" applyFont="1" applyFill="1" applyBorder="1" applyAlignment="1">
      <alignment horizontal="center" vertical="center"/>
    </xf>
    <xf numFmtId="0" fontId="32" fillId="4" borderId="7" xfId="48" applyFont="1" applyFill="1" applyBorder="1" applyAlignment="1">
      <alignment horizontal="center" vertical="center"/>
    </xf>
    <xf numFmtId="0" fontId="32" fillId="4" borderId="3" xfId="48" applyFont="1" applyFill="1" applyBorder="1" applyAlignment="1">
      <alignment horizontal="center" vertical="center"/>
    </xf>
    <xf numFmtId="0" fontId="32" fillId="4" borderId="32" xfId="48" applyFont="1" applyFill="1" applyBorder="1" applyAlignment="1">
      <alignment horizontal="center" vertical="center"/>
    </xf>
    <xf numFmtId="0" fontId="32" fillId="4" borderId="30" xfId="48" applyFont="1" applyFill="1" applyBorder="1" applyAlignment="1">
      <alignment horizontal="center" vertical="center"/>
    </xf>
    <xf numFmtId="0" fontId="32" fillId="4" borderId="32" xfId="48" applyFont="1" applyFill="1" applyBorder="1" applyAlignment="1">
      <alignment horizontal="right" vertical="center"/>
    </xf>
    <xf numFmtId="0" fontId="53" fillId="0" borderId="30" xfId="0" applyFont="1" applyBorder="1" applyAlignment="1">
      <alignment horizontal="right" vertical="center"/>
    </xf>
    <xf numFmtId="0" fontId="32" fillId="4" borderId="31" xfId="48" applyFont="1" applyFill="1" applyBorder="1" applyAlignment="1">
      <alignment horizontal="right" vertical="center"/>
    </xf>
    <xf numFmtId="0" fontId="32" fillId="4" borderId="35" xfId="48" applyFont="1" applyFill="1" applyBorder="1" applyAlignment="1">
      <alignment horizontal="center" vertical="center"/>
    </xf>
    <xf numFmtId="0" fontId="32" fillId="4" borderId="33" xfId="48" applyFont="1" applyFill="1" applyBorder="1" applyAlignment="1">
      <alignment horizontal="center" vertical="center"/>
    </xf>
    <xf numFmtId="49" fontId="32" fillId="4" borderId="62" xfId="48" applyNumberFormat="1" applyFont="1" applyFill="1" applyBorder="1" applyAlignment="1">
      <alignment horizontal="right" vertical="center"/>
    </xf>
    <xf numFmtId="0" fontId="53" fillId="0" borderId="27" xfId="0" applyFont="1" applyBorder="1" applyAlignment="1">
      <alignment horizontal="right" vertical="center"/>
    </xf>
    <xf numFmtId="49" fontId="32" fillId="4" borderId="35" xfId="48" applyNumberFormat="1" applyFont="1" applyFill="1" applyBorder="1" applyAlignment="1">
      <alignment horizontal="right" vertical="center"/>
    </xf>
    <xf numFmtId="0" fontId="53" fillId="0" borderId="33" xfId="0" applyFont="1" applyBorder="1" applyAlignment="1">
      <alignment horizontal="right" vertical="center"/>
    </xf>
    <xf numFmtId="0" fontId="32" fillId="4" borderId="34" xfId="48" applyFont="1" applyFill="1" applyBorder="1" applyAlignment="1">
      <alignment horizontal="right" vertical="center"/>
    </xf>
    <xf numFmtId="0" fontId="32" fillId="4" borderId="35" xfId="48" applyFont="1" applyFill="1" applyBorder="1" applyAlignment="1">
      <alignment horizontal="right" vertical="center"/>
    </xf>
    <xf numFmtId="0" fontId="32" fillId="16" borderId="20" xfId="48" applyFont="1" applyFill="1" applyBorder="1" applyAlignment="1">
      <alignment horizontal="left" vertical="center"/>
    </xf>
    <xf numFmtId="0" fontId="32" fillId="16" borderId="1" xfId="48" applyFont="1" applyFill="1" applyBorder="1" applyAlignment="1">
      <alignment horizontal="left" vertical="center"/>
    </xf>
    <xf numFmtId="0" fontId="32" fillId="16" borderId="24" xfId="48" applyFont="1" applyFill="1" applyBorder="1" applyAlignment="1">
      <alignment horizontal="left" vertical="center"/>
    </xf>
    <xf numFmtId="0" fontId="32" fillId="16" borderId="25" xfId="48" applyFont="1" applyFill="1" applyBorder="1" applyAlignment="1">
      <alignment horizontal="left" vertical="center"/>
    </xf>
    <xf numFmtId="49" fontId="32" fillId="0" borderId="1" xfId="48" applyNumberFormat="1" applyFont="1" applyBorder="1" applyAlignment="1">
      <alignment horizontal="left" vertical="top" wrapText="1"/>
    </xf>
    <xf numFmtId="49" fontId="32" fillId="0" borderId="21" xfId="48" applyNumberFormat="1" applyFont="1" applyBorder="1" applyAlignment="1">
      <alignment horizontal="left" vertical="top" wrapText="1"/>
    </xf>
    <xf numFmtId="49" fontId="32" fillId="0" borderId="25" xfId="48" applyNumberFormat="1" applyFont="1" applyBorder="1" applyAlignment="1">
      <alignment horizontal="left" vertical="top" wrapText="1"/>
    </xf>
    <xf numFmtId="49" fontId="32" fillId="0" borderId="26" xfId="48" applyNumberFormat="1" applyFont="1" applyBorder="1" applyAlignment="1">
      <alignment horizontal="left" vertical="top" wrapText="1"/>
    </xf>
    <xf numFmtId="0" fontId="32" fillId="4" borderId="24" xfId="48" applyFont="1" applyFill="1" applyBorder="1" applyAlignment="1">
      <alignment horizontal="center" vertical="center" shrinkToFit="1"/>
    </xf>
    <xf numFmtId="0" fontId="32" fillId="4" borderId="26" xfId="48" applyFont="1" applyFill="1" applyBorder="1" applyAlignment="1">
      <alignment horizontal="center" vertical="center" shrinkToFit="1"/>
    </xf>
    <xf numFmtId="49" fontId="32" fillId="4" borderId="29" xfId="48" applyNumberFormat="1" applyFont="1" applyFill="1" applyBorder="1" applyAlignment="1">
      <alignment horizontal="right" vertical="center"/>
    </xf>
    <xf numFmtId="0" fontId="53" fillId="0" borderId="36" xfId="0" applyFont="1" applyBorder="1" applyAlignment="1">
      <alignment horizontal="right" vertical="center"/>
    </xf>
    <xf numFmtId="0" fontId="32" fillId="4" borderId="28" xfId="48" applyFont="1" applyFill="1" applyBorder="1" applyAlignment="1">
      <alignment horizontal="right" vertical="center"/>
    </xf>
    <xf numFmtId="0" fontId="32" fillId="16" borderId="22" xfId="48" applyFont="1" applyFill="1" applyBorder="1" applyAlignment="1">
      <alignment horizontal="left" vertical="center"/>
    </xf>
    <xf numFmtId="0" fontId="32" fillId="16" borderId="0" xfId="48" applyFont="1" applyFill="1" applyAlignment="1">
      <alignment horizontal="left" vertical="center"/>
    </xf>
    <xf numFmtId="0" fontId="32" fillId="0" borderId="1" xfId="48" applyFont="1" applyBorder="1" applyAlignment="1">
      <alignment horizontal="left" vertical="top" wrapText="1"/>
    </xf>
    <xf numFmtId="0" fontId="32" fillId="0" borderId="1" xfId="49" applyFont="1" applyBorder="1" applyAlignment="1">
      <alignment vertical="top" wrapText="1"/>
    </xf>
    <xf numFmtId="0" fontId="32" fillId="0" borderId="21" xfId="49" applyFont="1" applyBorder="1" applyAlignment="1">
      <alignment vertical="top" wrapText="1"/>
    </xf>
    <xf numFmtId="0" fontId="32" fillId="0" borderId="0" xfId="49" applyFont="1" applyAlignment="1">
      <alignment vertical="top" wrapText="1"/>
    </xf>
    <xf numFmtId="0" fontId="32" fillId="0" borderId="23" xfId="49" applyFont="1" applyBorder="1" applyAlignment="1">
      <alignment vertical="top" wrapText="1"/>
    </xf>
    <xf numFmtId="0" fontId="32" fillId="0" borderId="25" xfId="49" applyFont="1" applyBorder="1" applyAlignment="1">
      <alignment vertical="top" wrapText="1"/>
    </xf>
    <xf numFmtId="0" fontId="32" fillId="0" borderId="26" xfId="49" applyFont="1" applyBorder="1" applyAlignment="1">
      <alignment vertical="top" wrapText="1"/>
    </xf>
    <xf numFmtId="0" fontId="32" fillId="19" borderId="34" xfId="48" applyFont="1" applyFill="1" applyBorder="1" applyAlignment="1">
      <alignment horizontal="center" vertical="center"/>
    </xf>
    <xf numFmtId="0" fontId="32" fillId="4" borderId="29" xfId="48" applyFont="1" applyFill="1" applyBorder="1" applyAlignment="1">
      <alignment horizontal="right" vertical="center"/>
    </xf>
    <xf numFmtId="0" fontId="32" fillId="0" borderId="21" xfId="48" applyFont="1" applyBorder="1" applyAlignment="1">
      <alignment horizontal="left" vertical="top" wrapText="1"/>
    </xf>
    <xf numFmtId="0" fontId="32" fillId="0" borderId="25" xfId="48" applyFont="1" applyBorder="1" applyAlignment="1">
      <alignment horizontal="left" vertical="top" wrapText="1"/>
    </xf>
    <xf numFmtId="0" fontId="32" fillId="0" borderId="26" xfId="48" applyFont="1" applyBorder="1" applyAlignment="1">
      <alignment horizontal="left" vertical="top" wrapText="1"/>
    </xf>
    <xf numFmtId="0" fontId="37" fillId="17" borderId="6" xfId="48" applyFont="1" applyFill="1" applyBorder="1" applyAlignment="1">
      <alignment horizontal="left" vertical="center"/>
    </xf>
    <xf numFmtId="0" fontId="37" fillId="17" borderId="3" xfId="48" applyFont="1" applyFill="1" applyBorder="1" applyAlignment="1">
      <alignment horizontal="left" vertical="center"/>
    </xf>
    <xf numFmtId="0" fontId="37" fillId="17" borderId="7" xfId="48" applyFont="1" applyFill="1" applyBorder="1" applyAlignment="1">
      <alignment horizontal="left" vertical="center"/>
    </xf>
    <xf numFmtId="0" fontId="32" fillId="19" borderId="32" xfId="48" applyFont="1" applyFill="1" applyBorder="1" applyAlignment="1">
      <alignment horizontal="center" vertical="center"/>
    </xf>
    <xf numFmtId="0" fontId="32" fillId="19" borderId="31" xfId="48" applyFont="1" applyFill="1" applyBorder="1" applyAlignment="1">
      <alignment horizontal="center" vertical="center"/>
    </xf>
    <xf numFmtId="0" fontId="53" fillId="20" borderId="34" xfId="0" applyFont="1" applyFill="1" applyBorder="1" applyAlignment="1">
      <alignment horizontal="center" vertical="center"/>
    </xf>
    <xf numFmtId="49" fontId="32" fillId="4" borderId="1" xfId="48" applyNumberFormat="1" applyFont="1" applyFill="1" applyBorder="1" applyAlignment="1">
      <alignment horizontal="left" vertical="top" wrapText="1"/>
    </xf>
    <xf numFmtId="0" fontId="32" fillId="4" borderId="1" xfId="48" applyFont="1" applyFill="1" applyBorder="1" applyAlignment="1">
      <alignment horizontal="left" vertical="top" wrapText="1"/>
    </xf>
    <xf numFmtId="0" fontId="32" fillId="4" borderId="21" xfId="48" applyFont="1" applyFill="1" applyBorder="1" applyAlignment="1">
      <alignment horizontal="left" vertical="top" wrapText="1"/>
    </xf>
    <xf numFmtId="0" fontId="32" fillId="4" borderId="0" xfId="48" applyFont="1" applyFill="1" applyAlignment="1">
      <alignment horizontal="left" vertical="top" wrapText="1"/>
    </xf>
    <xf numFmtId="0" fontId="32" fillId="4" borderId="23" xfId="48" applyFont="1" applyFill="1" applyBorder="1" applyAlignment="1">
      <alignment horizontal="left" vertical="top" wrapText="1"/>
    </xf>
    <xf numFmtId="0" fontId="32" fillId="4" borderId="25" xfId="48" applyFont="1" applyFill="1" applyBorder="1" applyAlignment="1">
      <alignment horizontal="left" vertical="top" wrapText="1"/>
    </xf>
    <xf numFmtId="0" fontId="32" fillId="4" borderId="26" xfId="48" applyFont="1" applyFill="1" applyBorder="1" applyAlignment="1">
      <alignment horizontal="left" vertical="top" wrapText="1"/>
    </xf>
    <xf numFmtId="0" fontId="32" fillId="0" borderId="1" xfId="49" applyFont="1" applyBorder="1" applyAlignment="1">
      <alignment horizontal="left" wrapText="1"/>
    </xf>
    <xf numFmtId="0" fontId="32" fillId="0" borderId="21" xfId="49" applyFont="1" applyBorder="1" applyAlignment="1">
      <alignment horizontal="left" wrapText="1"/>
    </xf>
    <xf numFmtId="0" fontId="32" fillId="0" borderId="0" xfId="49" applyFont="1" applyAlignment="1">
      <alignment horizontal="left" wrapText="1"/>
    </xf>
    <xf numFmtId="0" fontId="32" fillId="0" borderId="23" xfId="49" applyFont="1" applyBorder="1" applyAlignment="1">
      <alignment horizontal="left" wrapText="1"/>
    </xf>
    <xf numFmtId="0" fontId="32" fillId="0" borderId="25" xfId="49" applyFont="1" applyBorder="1" applyAlignment="1">
      <alignment horizontal="left" wrapText="1"/>
    </xf>
    <xf numFmtId="0" fontId="32" fillId="0" borderId="26" xfId="49" applyFont="1" applyBorder="1" applyAlignment="1">
      <alignment horizontal="left" wrapText="1"/>
    </xf>
    <xf numFmtId="0" fontId="37" fillId="17" borderId="6" xfId="48" applyFont="1" applyFill="1" applyBorder="1">
      <alignment vertical="center"/>
    </xf>
    <xf numFmtId="0" fontId="37" fillId="17" borderId="3" xfId="48" applyFont="1" applyFill="1" applyBorder="1">
      <alignment vertical="center"/>
    </xf>
    <xf numFmtId="0" fontId="37" fillId="17" borderId="7" xfId="48" applyFont="1" applyFill="1" applyBorder="1">
      <alignment vertical="center"/>
    </xf>
    <xf numFmtId="49" fontId="32" fillId="0" borderId="20" xfId="48" applyNumberFormat="1" applyFont="1" applyBorder="1" applyAlignment="1">
      <alignment vertical="top" wrapText="1"/>
    </xf>
    <xf numFmtId="0" fontId="32" fillId="0" borderId="22" xfId="48" applyFont="1" applyBorder="1" applyAlignment="1">
      <alignment vertical="top" wrapText="1"/>
    </xf>
    <xf numFmtId="49" fontId="32" fillId="0" borderId="3" xfId="48" applyNumberFormat="1" applyFont="1" applyBorder="1" applyAlignment="1">
      <alignment horizontal="left" vertical="center"/>
    </xf>
    <xf numFmtId="0" fontId="59" fillId="19" borderId="35" xfId="48" applyFont="1" applyFill="1" applyBorder="1" applyAlignment="1">
      <alignment horizontal="center" vertical="center"/>
    </xf>
    <xf numFmtId="0" fontId="60" fillId="20" borderId="34" xfId="0" applyFont="1" applyFill="1" applyBorder="1" applyAlignment="1">
      <alignment horizontal="center" vertical="center"/>
    </xf>
    <xf numFmtId="0" fontId="32" fillId="19" borderId="29" xfId="48" applyFont="1" applyFill="1" applyBorder="1" applyAlignment="1" applyProtection="1">
      <alignment horizontal="center" vertical="center"/>
      <protection locked="0"/>
    </xf>
    <xf numFmtId="0" fontId="32" fillId="19" borderId="28" xfId="48" applyFont="1" applyFill="1" applyBorder="1" applyAlignment="1" applyProtection="1">
      <alignment horizontal="center" vertical="center"/>
      <protection locked="0"/>
    </xf>
    <xf numFmtId="0" fontId="32" fillId="19" borderId="29" xfId="48" applyFont="1" applyFill="1" applyBorder="1" applyAlignment="1">
      <alignment horizontal="center" vertical="center"/>
    </xf>
    <xf numFmtId="0" fontId="32" fillId="19" borderId="28" xfId="48" applyFont="1" applyFill="1" applyBorder="1" applyAlignment="1">
      <alignment horizontal="center" vertical="center"/>
    </xf>
    <xf numFmtId="0" fontId="0" fillId="20" borderId="28" xfId="0" applyFill="1" applyBorder="1" applyAlignment="1">
      <alignment horizontal="center" vertical="center"/>
    </xf>
    <xf numFmtId="0" fontId="53" fillId="20" borderId="28" xfId="0" applyFont="1" applyFill="1" applyBorder="1" applyAlignment="1">
      <alignment horizontal="center" vertical="center"/>
    </xf>
    <xf numFmtId="0" fontId="32" fillId="13" borderId="32" xfId="48" applyFont="1" applyFill="1" applyBorder="1" applyAlignment="1">
      <alignment horizontal="left" vertical="center"/>
    </xf>
    <xf numFmtId="0" fontId="32" fillId="13" borderId="31" xfId="48" applyFont="1" applyFill="1" applyBorder="1" applyAlignment="1">
      <alignment horizontal="left" vertical="center"/>
    </xf>
    <xf numFmtId="49" fontId="32" fillId="0" borderId="31" xfId="48" applyNumberFormat="1" applyFont="1" applyBorder="1" applyAlignment="1">
      <alignment horizontal="right" vertical="center"/>
    </xf>
    <xf numFmtId="0" fontId="32" fillId="0" borderId="31" xfId="48" applyFont="1" applyBorder="1" applyAlignment="1">
      <alignment horizontal="right" vertical="center"/>
    </xf>
    <xf numFmtId="0" fontId="32" fillId="13" borderId="6" xfId="48" applyFont="1" applyFill="1" applyBorder="1">
      <alignment vertical="center"/>
    </xf>
    <xf numFmtId="0" fontId="32" fillId="13" borderId="3" xfId="48" applyFont="1" applyFill="1" applyBorder="1">
      <alignment vertical="center"/>
    </xf>
    <xf numFmtId="49" fontId="32" fillId="0" borderId="3" xfId="48" applyNumberFormat="1" applyFont="1" applyBorder="1">
      <alignment vertical="center"/>
    </xf>
    <xf numFmtId="0" fontId="32" fillId="0" borderId="3" xfId="48" applyFont="1" applyBorder="1">
      <alignment vertical="center"/>
    </xf>
    <xf numFmtId="0" fontId="32" fillId="0" borderId="7" xfId="48" applyFont="1" applyBorder="1">
      <alignment vertical="center"/>
    </xf>
    <xf numFmtId="0" fontId="34" fillId="16" borderId="6" xfId="48" applyFont="1" applyFill="1" applyBorder="1" applyAlignment="1">
      <alignment horizontal="left" vertical="center"/>
    </xf>
    <xf numFmtId="0" fontId="34" fillId="16" borderId="3" xfId="48" applyFont="1" applyFill="1" applyBorder="1" applyAlignment="1">
      <alignment horizontal="left" vertical="center"/>
    </xf>
    <xf numFmtId="0" fontId="32" fillId="13" borderId="24" xfId="48" applyFont="1" applyFill="1" applyBorder="1" applyAlignment="1">
      <alignment horizontal="left" vertical="center"/>
    </xf>
    <xf numFmtId="0" fontId="32" fillId="13" borderId="25" xfId="48" applyFont="1" applyFill="1" applyBorder="1" applyAlignment="1">
      <alignment horizontal="left" vertical="center"/>
    </xf>
    <xf numFmtId="0" fontId="32" fillId="0" borderId="28" xfId="48" applyFont="1" applyBorder="1" applyAlignment="1">
      <alignment horizontal="right" vertical="center"/>
    </xf>
    <xf numFmtId="49" fontId="32" fillId="0" borderId="28" xfId="48" applyNumberFormat="1" applyFont="1" applyBorder="1" applyAlignment="1">
      <alignment horizontal="right" vertical="center"/>
    </xf>
    <xf numFmtId="0" fontId="32" fillId="13" borderId="35" xfId="48" applyFont="1" applyFill="1" applyBorder="1" applyAlignment="1">
      <alignment horizontal="left" vertical="center"/>
    </xf>
    <xf numFmtId="0" fontId="32" fillId="13" borderId="34" xfId="48" applyFont="1" applyFill="1" applyBorder="1" applyAlignment="1">
      <alignment horizontal="left" vertical="center"/>
    </xf>
    <xf numFmtId="49" fontId="32" fillId="0" borderId="34" xfId="48" applyNumberFormat="1" applyFont="1" applyBorder="1" applyAlignment="1">
      <alignment horizontal="right" vertical="center"/>
    </xf>
    <xf numFmtId="0" fontId="32" fillId="0" borderId="34" xfId="48" applyFont="1" applyBorder="1" applyAlignment="1">
      <alignment horizontal="right" vertical="center"/>
    </xf>
    <xf numFmtId="0" fontId="32" fillId="13" borderId="6" xfId="48" applyFont="1" applyFill="1" applyBorder="1" applyAlignment="1">
      <alignment horizontal="left" vertical="center"/>
    </xf>
    <xf numFmtId="0" fontId="32" fillId="13" borderId="3" xfId="48" applyFont="1" applyFill="1" applyBorder="1" applyAlignment="1">
      <alignment horizontal="left" vertical="center"/>
    </xf>
    <xf numFmtId="0" fontId="32" fillId="14" borderId="3" xfId="48" applyFont="1" applyFill="1" applyBorder="1" applyAlignment="1">
      <alignment horizontal="left" vertical="center"/>
    </xf>
    <xf numFmtId="0" fontId="32" fillId="14" borderId="7" xfId="48" applyFont="1" applyFill="1" applyBorder="1" applyAlignment="1">
      <alignment horizontal="left" vertical="center"/>
    </xf>
    <xf numFmtId="0" fontId="32" fillId="0" borderId="31" xfId="48" applyFont="1" applyBorder="1" applyAlignment="1">
      <alignment horizontal="left" vertical="center" shrinkToFit="1"/>
    </xf>
    <xf numFmtId="0" fontId="32" fillId="0" borderId="30" xfId="48" applyFont="1" applyBorder="1" applyAlignment="1">
      <alignment horizontal="left" vertical="center" shrinkToFit="1"/>
    </xf>
    <xf numFmtId="0" fontId="34" fillId="13" borderId="6" xfId="48" applyFont="1" applyFill="1" applyBorder="1" applyAlignment="1">
      <alignment horizontal="left" vertical="center"/>
    </xf>
    <xf numFmtId="0" fontId="34" fillId="13" borderId="3" xfId="48" applyFont="1" applyFill="1" applyBorder="1" applyAlignment="1">
      <alignment horizontal="left" vertical="center"/>
    </xf>
    <xf numFmtId="49" fontId="32" fillId="0" borderId="34" xfId="48" applyNumberFormat="1" applyFont="1" applyBorder="1" applyAlignment="1">
      <alignment horizontal="left" vertical="center" shrinkToFit="1"/>
    </xf>
    <xf numFmtId="0" fontId="32" fillId="0" borderId="34" xfId="48" applyFont="1" applyBorder="1" applyAlignment="1">
      <alignment horizontal="left" vertical="center" shrinkToFit="1"/>
    </xf>
    <xf numFmtId="0" fontId="32" fillId="0" borderId="33" xfId="48" applyFont="1" applyBorder="1" applyAlignment="1">
      <alignment horizontal="left" vertical="center" shrinkToFit="1"/>
    </xf>
    <xf numFmtId="0" fontId="32" fillId="13" borderId="22" xfId="48" applyFont="1" applyFill="1" applyBorder="1" applyAlignment="1">
      <alignment horizontal="left" vertical="center"/>
    </xf>
    <xf numFmtId="0" fontId="32" fillId="13" borderId="0" xfId="48" applyFont="1" applyFill="1" applyAlignment="1">
      <alignment horizontal="left" vertical="center"/>
    </xf>
    <xf numFmtId="49" fontId="32" fillId="0" borderId="1" xfId="48" applyNumberFormat="1" applyFont="1" applyBorder="1" applyAlignment="1">
      <alignment vertical="top" wrapText="1"/>
    </xf>
    <xf numFmtId="0" fontId="32" fillId="0" borderId="0" xfId="48" applyFont="1" applyAlignment="1">
      <alignment horizontal="left" vertical="top" wrapText="1"/>
    </xf>
    <xf numFmtId="0" fontId="32" fillId="0" borderId="23" xfId="48" applyFont="1" applyBorder="1" applyAlignment="1">
      <alignment horizontal="left" vertical="top" wrapText="1"/>
    </xf>
    <xf numFmtId="0" fontId="34" fillId="13" borderId="35" xfId="48" applyFont="1" applyFill="1" applyBorder="1" applyAlignment="1">
      <alignment horizontal="left" vertical="center"/>
    </xf>
    <xf numFmtId="0" fontId="34" fillId="13" borderId="34" xfId="48" applyFont="1" applyFill="1" applyBorder="1" applyAlignment="1">
      <alignment horizontal="left" vertical="center"/>
    </xf>
    <xf numFmtId="0" fontId="34" fillId="13" borderId="29" xfId="48" applyFont="1" applyFill="1" applyBorder="1" applyAlignment="1">
      <alignment horizontal="left" vertical="center"/>
    </xf>
    <xf numFmtId="0" fontId="34" fillId="13" borderId="28" xfId="48" applyFont="1" applyFill="1" applyBorder="1" applyAlignment="1">
      <alignment horizontal="left" vertical="center"/>
    </xf>
    <xf numFmtId="0" fontId="34" fillId="13" borderId="32" xfId="48" applyFont="1" applyFill="1" applyBorder="1" applyAlignment="1">
      <alignment horizontal="left" vertical="center"/>
    </xf>
    <xf numFmtId="0" fontId="34" fillId="13" borderId="31" xfId="48" applyFont="1" applyFill="1" applyBorder="1" applyAlignment="1">
      <alignment horizontal="left" vertical="center"/>
    </xf>
    <xf numFmtId="0" fontId="32" fillId="18" borderId="20" xfId="48" applyFont="1" applyFill="1" applyBorder="1" applyAlignment="1">
      <alignment horizontal="left" vertical="center"/>
    </xf>
    <xf numFmtId="0" fontId="32" fillId="18" borderId="1" xfId="48" applyFont="1" applyFill="1" applyBorder="1" applyAlignment="1">
      <alignment horizontal="left" vertical="center"/>
    </xf>
    <xf numFmtId="0" fontId="32" fillId="18" borderId="21" xfId="48" applyFont="1" applyFill="1" applyBorder="1" applyAlignment="1">
      <alignment horizontal="left" vertical="center"/>
    </xf>
    <xf numFmtId="49" fontId="32" fillId="0" borderId="22" xfId="48" applyNumberFormat="1" applyFont="1" applyBorder="1" applyAlignment="1">
      <alignment vertical="top" wrapText="1"/>
    </xf>
    <xf numFmtId="49" fontId="32" fillId="14" borderId="3" xfId="48" applyNumberFormat="1" applyFont="1" applyFill="1" applyBorder="1" applyAlignment="1">
      <alignment horizontal="left" vertical="center"/>
    </xf>
    <xf numFmtId="0" fontId="32" fillId="13" borderId="29" xfId="48" applyFont="1" applyFill="1" applyBorder="1" applyAlignment="1">
      <alignment horizontal="left" vertical="center"/>
    </xf>
    <xf numFmtId="0" fontId="32" fillId="13" borderId="28" xfId="48" applyFont="1" applyFill="1" applyBorder="1" applyAlignment="1">
      <alignment horizontal="left" vertical="center"/>
    </xf>
    <xf numFmtId="49" fontId="32" fillId="0" borderId="28" xfId="48" applyNumberFormat="1" applyFont="1" applyBorder="1" applyAlignment="1">
      <alignment horizontal="left" vertical="center" shrinkToFit="1"/>
    </xf>
    <xf numFmtId="0" fontId="32" fillId="0" borderId="28" xfId="48" applyFont="1" applyBorder="1" applyAlignment="1">
      <alignment horizontal="left" vertical="center" shrinkToFit="1"/>
    </xf>
    <xf numFmtId="0" fontId="32" fillId="0" borderId="36" xfId="48" applyFont="1" applyBorder="1" applyAlignment="1">
      <alignment horizontal="left" vertical="center" shrinkToFit="1"/>
    </xf>
    <xf numFmtId="0" fontId="32" fillId="18" borderId="20" xfId="48" applyFont="1" applyFill="1" applyBorder="1" applyAlignment="1">
      <alignment horizontal="left" vertical="center" wrapText="1"/>
    </xf>
    <xf numFmtId="0" fontId="32" fillId="18" borderId="1" xfId="48" applyFont="1" applyFill="1" applyBorder="1" applyAlignment="1">
      <alignment horizontal="left" vertical="center" wrapText="1"/>
    </xf>
    <xf numFmtId="0" fontId="32" fillId="18" borderId="21" xfId="48" applyFont="1" applyFill="1" applyBorder="1" applyAlignment="1">
      <alignment horizontal="left" vertical="center" wrapText="1"/>
    </xf>
    <xf numFmtId="0" fontId="32" fillId="0" borderId="24" xfId="48" applyFont="1" applyBorder="1" applyAlignment="1">
      <alignment vertical="top" wrapText="1"/>
    </xf>
    <xf numFmtId="0" fontId="37" fillId="15" borderId="6" xfId="48" applyFont="1" applyFill="1" applyBorder="1" applyAlignment="1">
      <alignment horizontal="left" vertical="center"/>
    </xf>
    <xf numFmtId="0" fontId="37" fillId="15" borderId="3" xfId="48" applyFont="1" applyFill="1" applyBorder="1" applyAlignment="1">
      <alignment horizontal="left" vertical="center"/>
    </xf>
    <xf numFmtId="0" fontId="37" fillId="15" borderId="7" xfId="48" applyFont="1" applyFill="1" applyBorder="1" applyAlignment="1">
      <alignment horizontal="left" vertical="center"/>
    </xf>
    <xf numFmtId="0" fontId="32" fillId="13" borderId="20" xfId="48" applyFont="1" applyFill="1" applyBorder="1" applyAlignment="1">
      <alignment horizontal="left" vertical="center"/>
    </xf>
    <xf numFmtId="0" fontId="32" fillId="13" borderId="1" xfId="48" applyFont="1" applyFill="1" applyBorder="1" applyAlignment="1">
      <alignment horizontal="left" vertical="center"/>
    </xf>
    <xf numFmtId="0" fontId="31" fillId="0" borderId="31" xfId="48" applyFont="1" applyBorder="1" applyAlignment="1">
      <alignment horizontal="left" vertical="center"/>
    </xf>
    <xf numFmtId="0" fontId="31" fillId="0" borderId="30" xfId="48" applyFont="1" applyBorder="1" applyAlignment="1">
      <alignment horizontal="left" vertical="center"/>
    </xf>
    <xf numFmtId="0" fontId="32" fillId="13" borderId="38" xfId="48" applyFont="1" applyFill="1" applyBorder="1">
      <alignment vertical="center"/>
    </xf>
    <xf numFmtId="0" fontId="32" fillId="13" borderId="37" xfId="48" applyFont="1" applyFill="1" applyBorder="1">
      <alignment vertical="center"/>
    </xf>
    <xf numFmtId="0" fontId="32" fillId="13" borderId="24" xfId="48" applyFont="1" applyFill="1" applyBorder="1">
      <alignment vertical="center"/>
    </xf>
    <xf numFmtId="0" fontId="32" fillId="13" borderId="25" xfId="48" applyFont="1" applyFill="1" applyBorder="1">
      <alignment vertical="center"/>
    </xf>
    <xf numFmtId="0" fontId="31" fillId="0" borderId="37" xfId="48" applyFont="1" applyBorder="1" applyAlignment="1">
      <alignment horizontal="left" vertical="center"/>
    </xf>
    <xf numFmtId="0" fontId="31" fillId="0" borderId="61" xfId="48" applyFont="1" applyBorder="1" applyAlignment="1">
      <alignment horizontal="left" vertical="center"/>
    </xf>
    <xf numFmtId="0" fontId="31" fillId="0" borderId="25" xfId="48" applyFont="1" applyBorder="1" applyAlignment="1">
      <alignment horizontal="left" vertical="center"/>
    </xf>
    <xf numFmtId="0" fontId="31" fillId="0" borderId="26" xfId="48" applyFont="1" applyBorder="1" applyAlignment="1">
      <alignment horizontal="left" vertical="center"/>
    </xf>
    <xf numFmtId="0" fontId="21" fillId="4" borderId="9" xfId="0" applyFont="1" applyFill="1" applyBorder="1" applyAlignment="1">
      <alignment horizontal="center" vertical="center"/>
    </xf>
    <xf numFmtId="0" fontId="0" fillId="0" borderId="8" xfId="0" applyBorder="1">
      <alignment vertical="center"/>
    </xf>
    <xf numFmtId="0" fontId="0" fillId="0" borderId="10" xfId="0" applyBorder="1">
      <alignment vertical="center"/>
    </xf>
    <xf numFmtId="0" fontId="22" fillId="4" borderId="9" xfId="43" applyFont="1" applyFill="1" applyBorder="1" applyAlignment="1">
      <alignment horizontal="center" vertical="center"/>
    </xf>
    <xf numFmtId="0" fontId="22" fillId="4" borderId="9" xfId="0" applyFont="1" applyFill="1" applyBorder="1" applyAlignment="1">
      <alignment horizontal="left" vertical="center"/>
    </xf>
    <xf numFmtId="14" fontId="44" fillId="4" borderId="3" xfId="48" applyNumberFormat="1" applyFont="1" applyFill="1" applyBorder="1" applyAlignment="1">
      <alignment horizontal="left" vertical="center"/>
    </xf>
    <xf numFmtId="14" fontId="44" fillId="4" borderId="7" xfId="48" applyNumberFormat="1" applyFont="1" applyFill="1" applyBorder="1" applyAlignment="1">
      <alignment horizontal="left" vertical="center"/>
    </xf>
    <xf numFmtId="49" fontId="32" fillId="4" borderId="62" xfId="48" quotePrefix="1" applyNumberFormat="1" applyFont="1" applyFill="1" applyBorder="1" applyAlignment="1">
      <alignment horizontal="right" vertical="center"/>
    </xf>
    <xf numFmtId="49" fontId="32" fillId="4" borderId="35" xfId="48" quotePrefix="1" applyNumberFormat="1" applyFont="1" applyFill="1" applyBorder="1" applyAlignment="1">
      <alignment horizontal="right" vertical="center"/>
    </xf>
    <xf numFmtId="0" fontId="32" fillId="4" borderId="35" xfId="48" quotePrefix="1" applyFont="1" applyFill="1" applyBorder="1" applyAlignment="1">
      <alignment horizontal="right" vertical="center"/>
    </xf>
    <xf numFmtId="0" fontId="32" fillId="0" borderId="20" xfId="48" applyFont="1" applyBorder="1" applyAlignment="1">
      <alignment vertical="top" wrapText="1"/>
    </xf>
    <xf numFmtId="181" fontId="32" fillId="0" borderId="34" xfId="48" applyNumberFormat="1" applyFont="1" applyBorder="1" applyAlignment="1">
      <alignment horizontal="right" vertical="center"/>
    </xf>
    <xf numFmtId="181" fontId="32" fillId="0" borderId="31" xfId="48" applyNumberFormat="1" applyFont="1" applyBorder="1" applyAlignment="1">
      <alignment horizontal="right" vertical="center"/>
    </xf>
    <xf numFmtId="49" fontId="32" fillId="4" borderId="28" xfId="48" applyNumberFormat="1" applyFont="1" applyFill="1" applyBorder="1" applyAlignment="1">
      <alignment horizontal="left" vertical="center" shrinkToFit="1"/>
    </xf>
    <xf numFmtId="49" fontId="32" fillId="4" borderId="36" xfId="48" applyNumberFormat="1" applyFont="1" applyFill="1" applyBorder="1" applyAlignment="1">
      <alignment horizontal="left" vertical="center" shrinkToFit="1"/>
    </xf>
    <xf numFmtId="49" fontId="32" fillId="4" borderId="31" xfId="48" applyNumberFormat="1" applyFont="1" applyFill="1" applyBorder="1" applyAlignment="1">
      <alignment horizontal="left" vertical="center" shrinkToFit="1"/>
    </xf>
    <xf numFmtId="49" fontId="32" fillId="4" borderId="30" xfId="48" applyNumberFormat="1" applyFont="1" applyFill="1" applyBorder="1" applyAlignment="1">
      <alignment horizontal="left" vertical="center" shrinkToFit="1"/>
    </xf>
    <xf numFmtId="49" fontId="32" fillId="0" borderId="31" xfId="48" applyNumberFormat="1" applyFont="1" applyBorder="1" applyAlignment="1">
      <alignment horizontal="left" vertical="center" shrinkToFit="1"/>
    </xf>
    <xf numFmtId="49" fontId="32" fillId="0" borderId="30" xfId="48" applyNumberFormat="1" applyFont="1" applyBorder="1" applyAlignment="1">
      <alignment horizontal="left" vertical="center" shrinkToFit="1"/>
    </xf>
    <xf numFmtId="49" fontId="32" fillId="0" borderId="33" xfId="48" applyNumberFormat="1" applyFont="1" applyBorder="1" applyAlignment="1">
      <alignment horizontal="left" vertical="center" shrinkToFit="1"/>
    </xf>
    <xf numFmtId="49" fontId="32" fillId="4" borderId="34" xfId="48" applyNumberFormat="1" applyFont="1" applyFill="1" applyBorder="1" applyAlignment="1">
      <alignment horizontal="left" vertical="center" shrinkToFit="1"/>
    </xf>
    <xf numFmtId="49" fontId="32" fillId="4" borderId="33" xfId="48" applyNumberFormat="1" applyFont="1" applyFill="1" applyBorder="1" applyAlignment="1">
      <alignment horizontal="left" vertical="center" shrinkToFit="1"/>
    </xf>
    <xf numFmtId="49" fontId="32" fillId="0" borderId="3" xfId="48" applyNumberFormat="1" applyFont="1" applyBorder="1" applyAlignment="1">
      <alignment horizontal="left" vertical="center" shrinkToFit="1"/>
    </xf>
    <xf numFmtId="49" fontId="32" fillId="0" borderId="7" xfId="48" applyNumberFormat="1" applyFont="1" applyBorder="1" applyAlignment="1">
      <alignment horizontal="left" vertical="center" shrinkToFit="1"/>
    </xf>
    <xf numFmtId="49" fontId="32" fillId="14" borderId="3" xfId="48" applyNumberFormat="1" applyFont="1" applyFill="1" applyBorder="1">
      <alignment vertical="center"/>
    </xf>
    <xf numFmtId="49" fontId="32" fillId="14" borderId="7" xfId="48" applyNumberFormat="1" applyFont="1" applyFill="1" applyBorder="1">
      <alignment vertical="center"/>
    </xf>
    <xf numFmtId="49" fontId="32" fillId="14" borderId="7" xfId="48" applyNumberFormat="1" applyFont="1" applyFill="1" applyBorder="1" applyAlignment="1">
      <alignment horizontal="left" vertical="center"/>
    </xf>
    <xf numFmtId="49" fontId="32" fillId="0" borderId="36" xfId="48" applyNumberFormat="1" applyFont="1" applyBorder="1" applyAlignment="1">
      <alignment horizontal="left" vertical="center" shrinkToFit="1"/>
    </xf>
    <xf numFmtId="0" fontId="31" fillId="0" borderId="1" xfId="48" applyFont="1" applyBorder="1">
      <alignment vertical="center"/>
    </xf>
    <xf numFmtId="0" fontId="31" fillId="0" borderId="21" xfId="48" applyFont="1" applyBorder="1">
      <alignment vertical="center"/>
    </xf>
    <xf numFmtId="0" fontId="31" fillId="0" borderId="37" xfId="48" applyFont="1" applyBorder="1">
      <alignment vertical="center"/>
    </xf>
    <xf numFmtId="0" fontId="31" fillId="0" borderId="61" xfId="48" applyFont="1" applyBorder="1">
      <alignment vertical="center"/>
    </xf>
    <xf numFmtId="0" fontId="31" fillId="0" borderId="25" xfId="48" applyFont="1" applyBorder="1">
      <alignment vertical="center"/>
    </xf>
    <xf numFmtId="0" fontId="31" fillId="0" borderId="26" xfId="48" applyFont="1" applyBorder="1">
      <alignment vertical="center"/>
    </xf>
  </cellXfs>
  <cellStyles count="51">
    <cellStyle name="Border" xfId="2" xr:uid="{00000000-0005-0000-0000-000000000000}"/>
    <cellStyle name="Calc Currency (0)" xfId="3" xr:uid="{00000000-0005-0000-0000-000001000000}"/>
    <cellStyle name="Comma [0]_FON95-03" xfId="4" xr:uid="{00000000-0005-0000-0000-000002000000}"/>
    <cellStyle name="Comma_FON95-03" xfId="5" xr:uid="{00000000-0005-0000-0000-000003000000}"/>
    <cellStyle name="Currency [0]_FON95-03" xfId="6" xr:uid="{00000000-0005-0000-0000-000004000000}"/>
    <cellStyle name="Currency_FON95-03" xfId="7" xr:uid="{00000000-0005-0000-0000-000005000000}"/>
    <cellStyle name="Grey" xfId="8" xr:uid="{00000000-0005-0000-0000-000006000000}"/>
    <cellStyle name="Header1" xfId="9" xr:uid="{00000000-0005-0000-0000-000007000000}"/>
    <cellStyle name="Header2" xfId="10" xr:uid="{00000000-0005-0000-0000-000008000000}"/>
    <cellStyle name="Input [yellow]" xfId="11" xr:uid="{00000000-0005-0000-0000-000009000000}"/>
    <cellStyle name="JT帳票" xfId="12" xr:uid="{00000000-0005-0000-0000-00000A000000}"/>
    <cellStyle name="KWE標準" xfId="13" xr:uid="{00000000-0005-0000-0000-00000B000000}"/>
    <cellStyle name="Milliers [0]_AR1194" xfId="14" xr:uid="{00000000-0005-0000-0000-00000C000000}"/>
    <cellStyle name="Milliers_AR1194" xfId="15" xr:uid="{00000000-0005-0000-0000-00000D000000}"/>
    <cellStyle name="Monétaire [0]_AR1194" xfId="16" xr:uid="{00000000-0005-0000-0000-00000E000000}"/>
    <cellStyle name="Monétaire_AR1194" xfId="17" xr:uid="{00000000-0005-0000-0000-00000F000000}"/>
    <cellStyle name="Mon騁aire [0]_AR1194" xfId="18" xr:uid="{00000000-0005-0000-0000-000010000000}"/>
    <cellStyle name="Mon騁aire_AR1194" xfId="19" xr:uid="{00000000-0005-0000-0000-000011000000}"/>
    <cellStyle name="Normal - Style1" xfId="20" xr:uid="{00000000-0005-0000-0000-000012000000}"/>
    <cellStyle name="Normal_#18-Internet" xfId="21" xr:uid="{00000000-0005-0000-0000-000013000000}"/>
    <cellStyle name="oft Excel]_x000d__x000a_Comment=open=/f Ｅ指弾ａEＦ・、ユーザー弾義外数Ｅ外数貼Ｆ付ａP・・覧・登録ａEＦａ}・Ｂ・ａ痰UａE。_x000d__x000a_Maximized" xfId="22" xr:uid="{00000000-0005-0000-0000-000014000000}"/>
    <cellStyle name="oft Excel]_x000d__x000a_Comment=open=/f を指定すると、ユーザー定義関数を関数貼り付けの一覧に登録することができます。_x000d__x000a_Maximized" xfId="23" xr:uid="{00000000-0005-0000-0000-000015000000}"/>
    <cellStyle name="Percent [2]" xfId="24" xr:uid="{00000000-0005-0000-0000-000016000000}"/>
    <cellStyle name="ṗṗ" xfId="25" xr:uid="{00000000-0005-0000-0000-000017000000}"/>
    <cellStyle name="PSChar" xfId="26" xr:uid="{00000000-0005-0000-0000-000018000000}"/>
    <cellStyle name="PSHeading" xfId="27" xr:uid="{00000000-0005-0000-0000-000019000000}"/>
    <cellStyle name="パーセント 2" xfId="29" xr:uid="{00000000-0005-0000-0000-00001A000000}"/>
    <cellStyle name="パーセント 3" xfId="30" xr:uid="{00000000-0005-0000-0000-00001B000000}"/>
    <cellStyle name="パーセント 4" xfId="28" xr:uid="{00000000-0005-0000-0000-00001C000000}"/>
    <cellStyle name="ハイパーリンク" xfId="50" builtinId="8"/>
    <cellStyle name="ハイパーリンク 2" xfId="31" xr:uid="{00000000-0005-0000-0000-00001E000000}"/>
    <cellStyle name="涯ゴシック" xfId="32" xr:uid="{00000000-0005-0000-0000-00001F000000}"/>
    <cellStyle name="丸ゴシック" xfId="33" xr:uid="{00000000-0005-0000-0000-000020000000}"/>
    <cellStyle name="桁蟻唇Ｆ [0.00]_laroux" xfId="34" xr:uid="{00000000-0005-0000-0000-000021000000}"/>
    <cellStyle name="桁蟻唇Ｆ_laroux" xfId="35" xr:uid="{00000000-0005-0000-0000-000022000000}"/>
    <cellStyle name="桁区切り 2" xfId="36" xr:uid="{00000000-0005-0000-0000-000023000000}"/>
    <cellStyle name="桁区切り 3" xfId="37" xr:uid="{00000000-0005-0000-0000-000024000000}"/>
    <cellStyle name="桁区切り 4" xfId="38" xr:uid="{00000000-0005-0000-0000-000025000000}"/>
    <cellStyle name="脱浦 [0.00]_・山碓所・" xfId="39" xr:uid="{00000000-0005-0000-0000-000026000000}"/>
    <cellStyle name="脱浦_・山碓所・" xfId="40" xr:uid="{00000000-0005-0000-0000-000027000000}"/>
    <cellStyle name="通貨 2" xfId="41" xr:uid="{00000000-0005-0000-0000-000028000000}"/>
    <cellStyle name="標準" xfId="0" builtinId="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1" xr:uid="{00000000-0005-0000-0000-00002E000000}"/>
    <cellStyle name="標準_商品案内案vol4" xfId="48" xr:uid="{00000000-0005-0000-0000-00002F000000}"/>
    <cellStyle name="標準_全項目　登録率 " xfId="47" xr:uid="{00000000-0005-0000-0000-000030000000}"/>
    <cellStyle name="標準_標準規格書（案１" xfId="49" xr:uid="{00000000-0005-0000-0000-000031000000}"/>
    <cellStyle name="未定義" xfId="46" xr:uid="{00000000-0005-0000-0000-000032000000}"/>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99"/>
      <color rgb="FFFF00FF"/>
      <color rgb="FF0000FF"/>
      <color rgb="FF0066FF"/>
      <color rgb="FFFFCC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xdr:col>
      <xdr:colOff>66675</xdr:colOff>
      <xdr:row>59</xdr:row>
      <xdr:rowOff>171975</xdr:rowOff>
    </xdr:from>
    <xdr:to>
      <xdr:col>1</xdr:col>
      <xdr:colOff>409575</xdr:colOff>
      <xdr:row>61</xdr:row>
      <xdr:rowOff>124349</xdr:rowOff>
    </xdr:to>
    <xdr:pic>
      <xdr:nvPicPr>
        <xdr:cNvPr id="3" name="Picture 4" descr="ms-office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925" y="6924142"/>
          <a:ext cx="342900" cy="41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550065</xdr:colOff>
      <xdr:row>61</xdr:row>
      <xdr:rowOff>74347</xdr:rowOff>
    </xdr:from>
    <xdr:to>
      <xdr:col>2</xdr:col>
      <xdr:colOff>531016</xdr:colOff>
      <xdr:row>62</xdr:row>
      <xdr:rowOff>114828</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1280315" y="7292180"/>
          <a:ext cx="711201" cy="273315"/>
        </a:xfrm>
        <a:prstGeom prst="rightArrow">
          <a:avLst>
            <a:gd name="adj1" fmla="val 50000"/>
            <a:gd name="adj2" fmla="val 70000"/>
          </a:avLst>
        </a:prstGeom>
        <a:solidFill>
          <a:srgbClr val="008000"/>
        </a:solidFill>
        <a:ln w="9525">
          <a:noFill/>
          <a:miter lim="800000"/>
          <a:headEnd/>
          <a:tailEnd/>
        </a:ln>
      </xdr:spPr>
    </xdr:sp>
    <xdr:clientData/>
  </xdr:twoCellAnchor>
  <xdr:twoCellAnchor>
    <xdr:from>
      <xdr:col>4</xdr:col>
      <xdr:colOff>292894</xdr:colOff>
      <xdr:row>58</xdr:row>
      <xdr:rowOff>212459</xdr:rowOff>
    </xdr:from>
    <xdr:to>
      <xdr:col>4</xdr:col>
      <xdr:colOff>625419</xdr:colOff>
      <xdr:row>61</xdr:row>
      <xdr:rowOff>94052</xdr:rowOff>
    </xdr:to>
    <xdr:pic>
      <xdr:nvPicPr>
        <xdr:cNvPr id="5" name="Picture 10" descr="SQL sm">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13894" y="6731792"/>
          <a:ext cx="332525" cy="580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464341</xdr:colOff>
      <xdr:row>60</xdr:row>
      <xdr:rowOff>145777</xdr:rowOff>
    </xdr:from>
    <xdr:to>
      <xdr:col>1</xdr:col>
      <xdr:colOff>240439</xdr:colOff>
      <xdr:row>63</xdr:row>
      <xdr:rowOff>22417</xdr:rowOff>
    </xdr:to>
    <xdr:pic>
      <xdr:nvPicPr>
        <xdr:cNvPr id="6" name="Picture 7" descr="MCj04339410000[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4341" y="7130777"/>
          <a:ext cx="506348" cy="575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685004</xdr:colOff>
      <xdr:row>60</xdr:row>
      <xdr:rowOff>174887</xdr:rowOff>
    </xdr:from>
    <xdr:to>
      <xdr:col>3</xdr:col>
      <xdr:colOff>493519</xdr:colOff>
      <xdr:row>63</xdr:row>
      <xdr:rowOff>26400</xdr:rowOff>
    </xdr:to>
    <xdr:pic>
      <xdr:nvPicPr>
        <xdr:cNvPr id="7" name="Picture 9" descr="j0195384[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45504" y="7159887"/>
          <a:ext cx="538765" cy="550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402431</xdr:colOff>
      <xdr:row>58</xdr:row>
      <xdr:rowOff>148165</xdr:rowOff>
    </xdr:from>
    <xdr:to>
      <xdr:col>4</xdr:col>
      <xdr:colOff>309562</xdr:colOff>
      <xdr:row>60</xdr:row>
      <xdr:rowOff>71967</xdr:rowOff>
    </xdr:to>
    <xdr:sp macro="" textlink="">
      <xdr:nvSpPr>
        <xdr:cNvPr id="9" name="Text Box 11">
          <a:extLst>
            <a:ext uri="{FF2B5EF4-FFF2-40B4-BE49-F238E27FC236}">
              <a16:creationId xmlns:a16="http://schemas.microsoft.com/office/drawing/2014/main" id="{00000000-0008-0000-0100-000009000000}"/>
            </a:ext>
          </a:extLst>
        </xdr:cNvPr>
        <xdr:cNvSpPr txBox="1">
          <a:spLocks noChangeArrowheads="1"/>
        </xdr:cNvSpPr>
      </xdr:nvSpPr>
      <xdr:spPr bwMode="auto">
        <a:xfrm>
          <a:off x="2593181" y="6667498"/>
          <a:ext cx="637381" cy="3894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lnSpc>
              <a:spcPts val="11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マスタ登録</a:t>
          </a:r>
        </a:p>
      </xdr:txBody>
    </xdr:sp>
    <xdr:clientData/>
  </xdr:twoCellAnchor>
  <xdr:twoCellAnchor>
    <xdr:from>
      <xdr:col>5</xdr:col>
      <xdr:colOff>86517</xdr:colOff>
      <xdr:row>60</xdr:row>
      <xdr:rowOff>148431</xdr:rowOff>
    </xdr:from>
    <xdr:to>
      <xdr:col>5</xdr:col>
      <xdr:colOff>662779</xdr:colOff>
      <xdr:row>63</xdr:row>
      <xdr:rowOff>3704</xdr:rowOff>
    </xdr:to>
    <xdr:sp macro="" textlink="">
      <xdr:nvSpPr>
        <xdr:cNvPr id="10" name="AutoShape 12">
          <a:extLst>
            <a:ext uri="{FF2B5EF4-FFF2-40B4-BE49-F238E27FC236}">
              <a16:creationId xmlns:a16="http://schemas.microsoft.com/office/drawing/2014/main" id="{00000000-0008-0000-0100-00000A000000}"/>
            </a:ext>
          </a:extLst>
        </xdr:cNvPr>
        <xdr:cNvSpPr>
          <a:spLocks noChangeArrowheads="1"/>
        </xdr:cNvSpPr>
      </xdr:nvSpPr>
      <xdr:spPr bwMode="auto">
        <a:xfrm>
          <a:off x="3737767" y="7133431"/>
          <a:ext cx="576262" cy="553773"/>
        </a:xfrm>
        <a:prstGeom prst="foldedCorner">
          <a:avLst>
            <a:gd name="adj" fmla="val 243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lnSpc>
              <a:spcPts val="9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商品</a:t>
          </a:r>
        </a:p>
        <a:p>
          <a:pPr algn="ctr" rtl="0">
            <a:lnSpc>
              <a:spcPts val="900"/>
            </a:lnSpc>
            <a:defRPr sz="1000"/>
          </a:pP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規格書</a:t>
          </a:r>
        </a:p>
      </xdr:txBody>
    </xdr:sp>
    <xdr:clientData/>
  </xdr:twoCellAnchor>
  <xdr:twoCellAnchor>
    <xdr:from>
      <xdr:col>5</xdr:col>
      <xdr:colOff>128587</xdr:colOff>
      <xdr:row>59</xdr:row>
      <xdr:rowOff>64821</xdr:rowOff>
    </xdr:from>
    <xdr:to>
      <xdr:col>5</xdr:col>
      <xdr:colOff>595312</xdr:colOff>
      <xdr:row>60</xdr:row>
      <xdr:rowOff>57677</xdr:rowOff>
    </xdr:to>
    <xdr:sp macro="" textlink="">
      <xdr:nvSpPr>
        <xdr:cNvPr id="13" name="Text Box 15">
          <a:extLst>
            <a:ext uri="{FF2B5EF4-FFF2-40B4-BE49-F238E27FC236}">
              <a16:creationId xmlns:a16="http://schemas.microsoft.com/office/drawing/2014/main" id="{00000000-0008-0000-0100-00000D000000}"/>
            </a:ext>
          </a:extLst>
        </xdr:cNvPr>
        <xdr:cNvSpPr txBox="1">
          <a:spLocks noChangeArrowheads="1"/>
        </xdr:cNvSpPr>
      </xdr:nvSpPr>
      <xdr:spPr bwMode="auto">
        <a:xfrm>
          <a:off x="3779837" y="6816988"/>
          <a:ext cx="466725" cy="2256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defRPr sz="1000"/>
          </a:pPr>
          <a:r>
            <a:rPr lang="en-US" altLang="ja-JP" sz="9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89</a:t>
          </a:r>
          <a:r>
            <a:rPr lang="ja-JP" altLang="en-US" sz="900" b="0"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項目</a:t>
          </a:r>
        </a:p>
      </xdr:txBody>
    </xdr:sp>
    <xdr:clientData/>
  </xdr:twoCellAnchor>
  <xdr:oneCellAnchor>
    <xdr:from>
      <xdr:col>2</xdr:col>
      <xdr:colOff>697167</xdr:colOff>
      <xdr:row>63</xdr:row>
      <xdr:rowOff>59368</xdr:rowOff>
    </xdr:from>
    <xdr:ext cx="576000" cy="230191"/>
    <xdr:sp macro="" textlink="">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2157667" y="7742868"/>
          <a:ext cx="576000" cy="23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36576" tIns="18288" rIns="36576" bIns="0" anchor="ctr" upright="1">
          <a:spAutoFit/>
        </a:bodyPr>
        <a:lstStyle/>
        <a:p>
          <a:pPr algn="ctr" rtl="0">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卸売業</a:t>
          </a:r>
        </a:p>
      </xdr:txBody>
    </xdr:sp>
    <xdr:clientData/>
  </xdr:oneCellAnchor>
  <xdr:twoCellAnchor>
    <xdr:from>
      <xdr:col>7</xdr:col>
      <xdr:colOff>107157</xdr:colOff>
      <xdr:row>60</xdr:row>
      <xdr:rowOff>202934</xdr:rowOff>
    </xdr:from>
    <xdr:to>
      <xdr:col>7</xdr:col>
      <xdr:colOff>564300</xdr:colOff>
      <xdr:row>63</xdr:row>
      <xdr:rowOff>22431</xdr:rowOff>
    </xdr:to>
    <xdr:pic>
      <xdr:nvPicPr>
        <xdr:cNvPr id="16" name="Picture 18" descr="MCj04326250000[1]">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18907" y="7187934"/>
          <a:ext cx="457143" cy="517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473075</xdr:colOff>
      <xdr:row>63</xdr:row>
      <xdr:rowOff>68792</xdr:rowOff>
    </xdr:from>
    <xdr:to>
      <xdr:col>8</xdr:col>
      <xdr:colOff>236575</xdr:colOff>
      <xdr:row>64</xdr:row>
      <xdr:rowOff>51959</xdr:rowOff>
    </xdr:to>
    <xdr:sp macro="" textlink="">
      <xdr:nvSpPr>
        <xdr:cNvPr id="17" name="Text Box 19">
          <a:extLst>
            <a:ext uri="{FF2B5EF4-FFF2-40B4-BE49-F238E27FC236}">
              <a16:creationId xmlns:a16="http://schemas.microsoft.com/office/drawing/2014/main" id="{00000000-0008-0000-0100-000011000000}"/>
            </a:ext>
          </a:extLst>
        </xdr:cNvPr>
        <xdr:cNvSpPr txBox="1">
          <a:spLocks noChangeArrowheads="1"/>
        </xdr:cNvSpPr>
      </xdr:nvSpPr>
      <xdr:spPr bwMode="auto">
        <a:xfrm>
          <a:off x="4854575" y="7752292"/>
          <a:ext cx="1224000" cy="2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36576" tIns="18288" rIns="36576" bIns="0" anchor="ctr" upright="1"/>
        <a:lstStyle/>
        <a:p>
          <a:pPr algn="ctr" rtl="0">
            <a:lnSpc>
              <a:spcPts val="13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外食産業・小売業</a:t>
          </a:r>
        </a:p>
      </xdr:txBody>
    </xdr:sp>
    <xdr:clientData/>
  </xdr:twoCellAnchor>
  <xdr:oneCellAnchor>
    <xdr:from>
      <xdr:col>0</xdr:col>
      <xdr:colOff>511968</xdr:colOff>
      <xdr:row>63</xdr:row>
      <xdr:rowOff>44566</xdr:rowOff>
    </xdr:from>
    <xdr:ext cx="576000" cy="230191"/>
    <xdr:sp macro="" textlink="">
      <xdr:nvSpPr>
        <xdr:cNvPr id="18" name="Text Box 8">
          <a:extLst>
            <a:ext uri="{FF2B5EF4-FFF2-40B4-BE49-F238E27FC236}">
              <a16:creationId xmlns:a16="http://schemas.microsoft.com/office/drawing/2014/main" id="{00000000-0008-0000-0100-000012000000}"/>
            </a:ext>
          </a:extLst>
        </xdr:cNvPr>
        <xdr:cNvSpPr txBox="1">
          <a:spLocks noChangeArrowheads="1"/>
        </xdr:cNvSpPr>
      </xdr:nvSpPr>
      <xdr:spPr bwMode="auto">
        <a:xfrm>
          <a:off x="511968" y="7728066"/>
          <a:ext cx="576000" cy="230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36576" tIns="18288" rIns="36576" bIns="0" anchor="ctr" upright="1">
          <a:spAutoFit/>
        </a:bodyPr>
        <a:lstStyle/>
        <a:p>
          <a:pPr algn="ctr" rtl="0">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メーカー</a:t>
          </a:r>
        </a:p>
      </xdr:txBody>
    </xdr:sp>
    <xdr:clientData/>
  </xdr:oneCellAnchor>
  <xdr:twoCellAnchor>
    <xdr:from>
      <xdr:col>3</xdr:col>
      <xdr:colOff>642933</xdr:colOff>
      <xdr:row>60</xdr:row>
      <xdr:rowOff>231509</xdr:rowOff>
    </xdr:from>
    <xdr:to>
      <xdr:col>4</xdr:col>
      <xdr:colOff>228746</xdr:colOff>
      <xdr:row>61</xdr:row>
      <xdr:rowOff>124353</xdr:rowOff>
    </xdr:to>
    <xdr:sp macro="" textlink="">
      <xdr:nvSpPr>
        <xdr:cNvPr id="19" name="AutoShape 5">
          <a:extLst>
            <a:ext uri="{FF2B5EF4-FFF2-40B4-BE49-F238E27FC236}">
              <a16:creationId xmlns:a16="http://schemas.microsoft.com/office/drawing/2014/main" id="{00000000-0008-0000-0100-000013000000}"/>
            </a:ext>
          </a:extLst>
        </xdr:cNvPr>
        <xdr:cNvSpPr>
          <a:spLocks noChangeArrowheads="1"/>
        </xdr:cNvSpPr>
      </xdr:nvSpPr>
      <xdr:spPr bwMode="auto">
        <a:xfrm rot="20677960">
          <a:off x="2833683" y="7216509"/>
          <a:ext cx="316063" cy="125677"/>
        </a:xfrm>
        <a:prstGeom prst="rightArrow">
          <a:avLst>
            <a:gd name="adj1" fmla="val 50000"/>
            <a:gd name="adj2" fmla="val 70000"/>
          </a:avLst>
        </a:prstGeom>
        <a:solidFill>
          <a:srgbClr val="008000"/>
        </a:solidFill>
        <a:ln w="9525">
          <a:noFill/>
          <a:miter lim="800000"/>
          <a:headEnd/>
          <a:tailEnd/>
        </a:ln>
      </xdr:spPr>
    </xdr:sp>
    <xdr:clientData/>
  </xdr:twoCellAnchor>
  <xdr:twoCellAnchor>
    <xdr:from>
      <xdr:col>3</xdr:col>
      <xdr:colOff>640552</xdr:colOff>
      <xdr:row>62</xdr:row>
      <xdr:rowOff>62440</xdr:rowOff>
    </xdr:from>
    <xdr:to>
      <xdr:col>4</xdr:col>
      <xdr:colOff>694365</xdr:colOff>
      <xdr:row>62</xdr:row>
      <xdr:rowOff>157691</xdr:rowOff>
    </xdr:to>
    <xdr:sp macro="" textlink="">
      <xdr:nvSpPr>
        <xdr:cNvPr id="20" name="AutoShape 5">
          <a:extLst>
            <a:ext uri="{FF2B5EF4-FFF2-40B4-BE49-F238E27FC236}">
              <a16:creationId xmlns:a16="http://schemas.microsoft.com/office/drawing/2014/main" id="{00000000-0008-0000-0100-000014000000}"/>
            </a:ext>
          </a:extLst>
        </xdr:cNvPr>
        <xdr:cNvSpPr>
          <a:spLocks noChangeArrowheads="1"/>
        </xdr:cNvSpPr>
      </xdr:nvSpPr>
      <xdr:spPr bwMode="auto">
        <a:xfrm>
          <a:off x="2831302" y="7513107"/>
          <a:ext cx="784063" cy="95251"/>
        </a:xfrm>
        <a:prstGeom prst="rightArrow">
          <a:avLst>
            <a:gd name="adj1" fmla="val 50000"/>
            <a:gd name="adj2" fmla="val 70000"/>
          </a:avLst>
        </a:prstGeom>
        <a:solidFill>
          <a:srgbClr val="008000"/>
        </a:solidFill>
        <a:ln w="9525">
          <a:noFill/>
          <a:miter lim="800000"/>
          <a:headEnd/>
          <a:tailEnd/>
        </a:ln>
      </xdr:spPr>
    </xdr:sp>
    <xdr:clientData/>
  </xdr:twoCellAnchor>
  <xdr:twoCellAnchor>
    <xdr:from>
      <xdr:col>6</xdr:col>
      <xdr:colOff>83276</xdr:colOff>
      <xdr:row>61</xdr:row>
      <xdr:rowOff>71969</xdr:rowOff>
    </xdr:from>
    <xdr:to>
      <xdr:col>7</xdr:col>
      <xdr:colOff>64226</xdr:colOff>
      <xdr:row>62</xdr:row>
      <xdr:rowOff>112450</xdr:rowOff>
    </xdr:to>
    <xdr:sp macro="" textlink="">
      <xdr:nvSpPr>
        <xdr:cNvPr id="21" name="AutoShape 5">
          <a:extLst>
            <a:ext uri="{FF2B5EF4-FFF2-40B4-BE49-F238E27FC236}">
              <a16:creationId xmlns:a16="http://schemas.microsoft.com/office/drawing/2014/main" id="{00000000-0008-0000-0100-000015000000}"/>
            </a:ext>
          </a:extLst>
        </xdr:cNvPr>
        <xdr:cNvSpPr>
          <a:spLocks noChangeArrowheads="1"/>
        </xdr:cNvSpPr>
      </xdr:nvSpPr>
      <xdr:spPr bwMode="auto">
        <a:xfrm>
          <a:off x="4464776" y="7289802"/>
          <a:ext cx="711200" cy="273315"/>
        </a:xfrm>
        <a:prstGeom prst="rightArrow">
          <a:avLst>
            <a:gd name="adj1" fmla="val 50000"/>
            <a:gd name="adj2" fmla="val 70000"/>
          </a:avLst>
        </a:prstGeom>
        <a:solidFill>
          <a:srgbClr val="008000"/>
        </a:solidFill>
        <a:ln w="9525">
          <a:noFill/>
          <a:miter lim="800000"/>
          <a:headEnd/>
          <a:tailEnd/>
        </a:ln>
      </xdr:spPr>
    </xdr:sp>
    <xdr:clientData/>
  </xdr:twoCellAnchor>
  <xdr:twoCellAnchor>
    <xdr:from>
      <xdr:col>0</xdr:col>
      <xdr:colOff>662009</xdr:colOff>
      <xdr:row>59</xdr:row>
      <xdr:rowOff>26726</xdr:rowOff>
    </xdr:from>
    <xdr:to>
      <xdr:col>1</xdr:col>
      <xdr:colOff>518584</xdr:colOff>
      <xdr:row>59</xdr:row>
      <xdr:rowOff>158750</xdr:rowOff>
    </xdr:to>
    <xdr:sp macro="" textlink="">
      <xdr:nvSpPr>
        <xdr:cNvPr id="22" name="Text Box 15">
          <a:extLst>
            <a:ext uri="{FF2B5EF4-FFF2-40B4-BE49-F238E27FC236}">
              <a16:creationId xmlns:a16="http://schemas.microsoft.com/office/drawing/2014/main" id="{00000000-0008-0000-0100-000016000000}"/>
            </a:ext>
          </a:extLst>
        </xdr:cNvPr>
        <xdr:cNvSpPr txBox="1">
          <a:spLocks noChangeArrowheads="1"/>
        </xdr:cNvSpPr>
      </xdr:nvSpPr>
      <xdr:spPr bwMode="auto">
        <a:xfrm>
          <a:off x="662009" y="6778893"/>
          <a:ext cx="586825" cy="132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ctr" upright="1"/>
        <a:lstStyle/>
        <a:p>
          <a:pPr algn="ctr" rtl="0">
            <a:defRPr sz="1000"/>
          </a:pPr>
          <a:r>
            <a:rPr lang="en-US" altLang="ja-JP"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100</a:t>
          </a:r>
          <a:r>
            <a:rPr lang="ja-JP" altLang="en-US" sz="9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項目</a:t>
          </a:r>
        </a:p>
      </xdr:txBody>
    </xdr:sp>
    <xdr:clientData/>
  </xdr:twoCellAnchor>
  <xdr:twoCellAnchor>
    <xdr:from>
      <xdr:col>1</xdr:col>
      <xdr:colOff>63499</xdr:colOff>
      <xdr:row>25</xdr:row>
      <xdr:rowOff>125137</xdr:rowOff>
    </xdr:from>
    <xdr:to>
      <xdr:col>9</xdr:col>
      <xdr:colOff>465666</xdr:colOff>
      <xdr:row>37</xdr:row>
      <xdr:rowOff>160781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723899" y="5840137"/>
          <a:ext cx="5685367" cy="2778844"/>
          <a:chOff x="793749" y="5480304"/>
          <a:chExt cx="6244167" cy="2829644"/>
        </a:xfrm>
      </xdr:grpSpPr>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46667" y="5480304"/>
            <a:ext cx="6095999" cy="2829644"/>
          </a:xfrm>
          <a:prstGeom prst="rect">
            <a:avLst/>
          </a:prstGeom>
        </xdr:spPr>
      </xdr:pic>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V="1">
            <a:off x="6339417" y="5820833"/>
            <a:ext cx="0" cy="455082"/>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043083" y="6339417"/>
            <a:ext cx="603691"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クリック</a:t>
            </a:r>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793749" y="5640917"/>
            <a:ext cx="6244167" cy="296333"/>
          </a:xfrm>
          <a:prstGeom prst="rect">
            <a:avLst/>
          </a:prstGeom>
          <a:no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3</xdr:row>
      <xdr:rowOff>0</xdr:rowOff>
    </xdr:from>
    <xdr:to>
      <xdr:col>28</xdr:col>
      <xdr:colOff>0</xdr:colOff>
      <xdr:row>3</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7" name="Rectangle 6">
          <a:extLst>
            <a:ext uri="{FF2B5EF4-FFF2-40B4-BE49-F238E27FC236}">
              <a16:creationId xmlns:a16="http://schemas.microsoft.com/office/drawing/2014/main" id="{00000000-0008-0000-0300-000007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9" name="Rectangle 8">
          <a:extLst>
            <a:ext uri="{FF2B5EF4-FFF2-40B4-BE49-F238E27FC236}">
              <a16:creationId xmlns:a16="http://schemas.microsoft.com/office/drawing/2014/main" id="{00000000-0008-0000-0300-000009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2" name="Rectangle 1">
          <a:extLst>
            <a:ext uri="{FF2B5EF4-FFF2-40B4-BE49-F238E27FC236}">
              <a16:creationId xmlns:a16="http://schemas.microsoft.com/office/drawing/2014/main" id="{00000000-0008-0000-0300-00000C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3" name="Rectangle 3">
          <a:extLst>
            <a:ext uri="{FF2B5EF4-FFF2-40B4-BE49-F238E27FC236}">
              <a16:creationId xmlns:a16="http://schemas.microsoft.com/office/drawing/2014/main" id="{00000000-0008-0000-0300-00000D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4" name="Rectangle 5">
          <a:extLst>
            <a:ext uri="{FF2B5EF4-FFF2-40B4-BE49-F238E27FC236}">
              <a16:creationId xmlns:a16="http://schemas.microsoft.com/office/drawing/2014/main" id="{00000000-0008-0000-0300-00000E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5" name="Rectangle 7">
          <a:extLst>
            <a:ext uri="{FF2B5EF4-FFF2-40B4-BE49-F238E27FC236}">
              <a16:creationId xmlns:a16="http://schemas.microsoft.com/office/drawing/2014/main" id="{00000000-0008-0000-0300-00000F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6" name="Rectangle 9">
          <a:extLst>
            <a:ext uri="{FF2B5EF4-FFF2-40B4-BE49-F238E27FC236}">
              <a16:creationId xmlns:a16="http://schemas.microsoft.com/office/drawing/2014/main" id="{00000000-0008-0000-0300-000010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1488284</xdr:colOff>
      <xdr:row>0</xdr:row>
      <xdr:rowOff>0</xdr:rowOff>
    </xdr:from>
    <xdr:to>
      <xdr:col>4</xdr:col>
      <xdr:colOff>3438529</xdr:colOff>
      <xdr:row>1</xdr:row>
      <xdr:rowOff>178593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988847" y="0"/>
          <a:ext cx="1950245" cy="488156"/>
        </a:xfrm>
        <a:prstGeom prst="rect">
          <a:avLst/>
        </a:prstGeom>
        <a:solidFill>
          <a:srgbClr val="FFCC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3</xdr:row>
      <xdr:rowOff>0</xdr:rowOff>
    </xdr:from>
    <xdr:to>
      <xdr:col>28</xdr:col>
      <xdr:colOff>0</xdr:colOff>
      <xdr:row>3</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9" name="Rectangle 8">
          <a:extLst>
            <a:ext uri="{FF2B5EF4-FFF2-40B4-BE49-F238E27FC236}">
              <a16:creationId xmlns:a16="http://schemas.microsoft.com/office/drawing/2014/main" id="{00000000-0008-0000-0600-000009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0" name="Rectangle 9">
          <a:extLst>
            <a:ext uri="{FF2B5EF4-FFF2-40B4-BE49-F238E27FC236}">
              <a16:creationId xmlns:a16="http://schemas.microsoft.com/office/drawing/2014/main" id="{00000000-0008-0000-0600-00000A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29</xdr:col>
      <xdr:colOff>0</xdr:colOff>
      <xdr:row>3</xdr:row>
      <xdr:rowOff>0</xdr:rowOff>
    </xdr:from>
    <xdr:to>
      <xdr:col>29</xdr:col>
      <xdr:colOff>0</xdr:colOff>
      <xdr:row>3</xdr:row>
      <xdr:rowOff>0</xdr:rowOff>
    </xdr:to>
    <xdr:sp macro="" textlink="">
      <xdr:nvSpPr>
        <xdr:cNvPr id="11" name="Rectangle 10">
          <a:extLst>
            <a:ext uri="{FF2B5EF4-FFF2-40B4-BE49-F238E27FC236}">
              <a16:creationId xmlns:a16="http://schemas.microsoft.com/office/drawing/2014/main" id="{00000000-0008-0000-0600-00000B000000}"/>
            </a:ext>
          </a:extLst>
        </xdr:cNvPr>
        <xdr:cNvSpPr>
          <a:spLocks noChangeArrowheads="1"/>
        </xdr:cNvSpPr>
      </xdr:nvSpPr>
      <xdr:spPr bwMode="auto">
        <a:xfrm>
          <a:off x="1019175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2" name="Rectangle 1">
          <a:extLst>
            <a:ext uri="{FF2B5EF4-FFF2-40B4-BE49-F238E27FC236}">
              <a16:creationId xmlns:a16="http://schemas.microsoft.com/office/drawing/2014/main" id="{00000000-0008-0000-0600-00000C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4" name="Rectangle 5">
          <a:extLst>
            <a:ext uri="{FF2B5EF4-FFF2-40B4-BE49-F238E27FC236}">
              <a16:creationId xmlns:a16="http://schemas.microsoft.com/office/drawing/2014/main" id="{00000000-0008-0000-0600-00000E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5" name="Rectangle 7">
          <a:extLst>
            <a:ext uri="{FF2B5EF4-FFF2-40B4-BE49-F238E27FC236}">
              <a16:creationId xmlns:a16="http://schemas.microsoft.com/office/drawing/2014/main" id="{00000000-0008-0000-0600-00000F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28</xdr:col>
      <xdr:colOff>0</xdr:colOff>
      <xdr:row>3</xdr:row>
      <xdr:rowOff>0</xdr:rowOff>
    </xdr:from>
    <xdr:to>
      <xdr:col>28</xdr:col>
      <xdr:colOff>0</xdr:colOff>
      <xdr:row>3</xdr:row>
      <xdr:rowOff>0</xdr:rowOff>
    </xdr:to>
    <xdr:sp macro="" textlink="">
      <xdr:nvSpPr>
        <xdr:cNvPr id="16" name="Rectangle 9">
          <a:extLst>
            <a:ext uri="{FF2B5EF4-FFF2-40B4-BE49-F238E27FC236}">
              <a16:creationId xmlns:a16="http://schemas.microsoft.com/office/drawing/2014/main" id="{00000000-0008-0000-0600-000010000000}"/>
            </a:ext>
          </a:extLst>
        </xdr:cNvPr>
        <xdr:cNvSpPr>
          <a:spLocks noChangeArrowheads="1"/>
        </xdr:cNvSpPr>
      </xdr:nvSpPr>
      <xdr:spPr bwMode="auto">
        <a:xfrm>
          <a:off x="9829800" y="8001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作成日：</a:t>
          </a:r>
          <a:r>
            <a:rPr lang="en-US" altLang="ja-JP" sz="1000" b="0" i="0" u="none" strike="noStrike" baseline="0">
              <a:solidFill>
                <a:srgbClr val="000000"/>
              </a:solidFill>
              <a:latin typeface="ＭＳ ゴシック"/>
              <a:ea typeface="ＭＳ ゴシック"/>
            </a:rPr>
            <a:t>9999/99/99</a:t>
          </a:r>
        </a:p>
        <a:p>
          <a:pPr algn="l" rtl="0">
            <a:defRPr sz="1000"/>
          </a:pPr>
          <a:r>
            <a:rPr lang="ja-JP" altLang="en-US" sz="1000" b="0" i="0" u="none" strike="noStrike" baseline="0">
              <a:solidFill>
                <a:srgbClr val="000000"/>
              </a:solidFill>
              <a:latin typeface="ＭＳ ゴシック"/>
              <a:ea typeface="ＭＳ ゴシック"/>
            </a:rPr>
            <a:t>株式会社　○○</a:t>
          </a:r>
        </a:p>
      </xdr:txBody>
    </xdr:sp>
    <xdr:clientData/>
  </xdr:twoCellAnchor>
  <xdr:twoCellAnchor>
    <xdr:from>
      <xdr:col>1</xdr:col>
      <xdr:colOff>114300</xdr:colOff>
      <xdr:row>10</xdr:row>
      <xdr:rowOff>19050</xdr:rowOff>
    </xdr:from>
    <xdr:to>
      <xdr:col>11</xdr:col>
      <xdr:colOff>114300</xdr:colOff>
      <xdr:row>15</xdr:row>
      <xdr:rowOff>209550</xdr:rowOff>
    </xdr:to>
    <xdr:grpSp>
      <xdr:nvGrpSpPr>
        <xdr:cNvPr id="37" name="グループ化 36">
          <a:extLst>
            <a:ext uri="{FF2B5EF4-FFF2-40B4-BE49-F238E27FC236}">
              <a16:creationId xmlns:a16="http://schemas.microsoft.com/office/drawing/2014/main" id="{00000000-0008-0000-0600-000025000000}"/>
            </a:ext>
          </a:extLst>
        </xdr:cNvPr>
        <xdr:cNvGrpSpPr/>
      </xdr:nvGrpSpPr>
      <xdr:grpSpPr>
        <a:xfrm>
          <a:off x="441960" y="2289810"/>
          <a:ext cx="3002280" cy="1478280"/>
          <a:chOff x="476250" y="2324100"/>
          <a:chExt cx="3314700" cy="1495425"/>
        </a:xfrm>
      </xdr:grpSpPr>
      <xdr:sp macro="" textlink="">
        <xdr:nvSpPr>
          <xdr:cNvPr id="17" name="角丸四角形 16">
            <a:extLst>
              <a:ext uri="{FF2B5EF4-FFF2-40B4-BE49-F238E27FC236}">
                <a16:creationId xmlns:a16="http://schemas.microsoft.com/office/drawing/2014/main" id="{00000000-0008-0000-0600-000011000000}"/>
              </a:ext>
            </a:extLst>
          </xdr:cNvPr>
          <xdr:cNvSpPr/>
        </xdr:nvSpPr>
        <xdr:spPr>
          <a:xfrm>
            <a:off x="476250" y="2324100"/>
            <a:ext cx="3314700" cy="1495425"/>
          </a:xfrm>
          <a:prstGeom prst="roundRect">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2609849" y="2381250"/>
            <a:ext cx="1019176" cy="1390650"/>
            <a:chOff x="2657475" y="2390775"/>
            <a:chExt cx="914401" cy="1390650"/>
          </a:xfrm>
        </xdr:grpSpPr>
        <xdr:sp macro="" textlink="">
          <xdr:nvSpPr>
            <xdr:cNvPr id="19" name="フローチャート : 磁気ディスク 59">
              <a:extLst>
                <a:ext uri="{FF2B5EF4-FFF2-40B4-BE49-F238E27FC236}">
                  <a16:creationId xmlns:a16="http://schemas.microsoft.com/office/drawing/2014/main" id="{00000000-0008-0000-0600-000013000000}"/>
                </a:ext>
              </a:extLst>
            </xdr:cNvPr>
            <xdr:cNvSpPr/>
          </xdr:nvSpPr>
          <xdr:spPr>
            <a:xfrm>
              <a:off x="2657475" y="336232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フローチャート : 磁気ディスク 56">
              <a:extLst>
                <a:ext uri="{FF2B5EF4-FFF2-40B4-BE49-F238E27FC236}">
                  <a16:creationId xmlns:a16="http://schemas.microsoft.com/office/drawing/2014/main" id="{00000000-0008-0000-0600-000014000000}"/>
                </a:ext>
              </a:extLst>
            </xdr:cNvPr>
            <xdr:cNvSpPr/>
          </xdr:nvSpPr>
          <xdr:spPr>
            <a:xfrm>
              <a:off x="2657476" y="30384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フローチャート : 磁気ディスク 29">
              <a:extLst>
                <a:ext uri="{FF2B5EF4-FFF2-40B4-BE49-F238E27FC236}">
                  <a16:creationId xmlns:a16="http://schemas.microsoft.com/office/drawing/2014/main" id="{00000000-0008-0000-0600-000015000000}"/>
                </a:ext>
              </a:extLst>
            </xdr:cNvPr>
            <xdr:cNvSpPr/>
          </xdr:nvSpPr>
          <xdr:spPr>
            <a:xfrm>
              <a:off x="2657475" y="2714626"/>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フローチャート : 磁気ディスク 55">
              <a:extLst>
                <a:ext uri="{FF2B5EF4-FFF2-40B4-BE49-F238E27FC236}">
                  <a16:creationId xmlns:a16="http://schemas.microsoft.com/office/drawing/2014/main" id="{00000000-0008-0000-0600-000016000000}"/>
                </a:ext>
              </a:extLst>
            </xdr:cNvPr>
            <xdr:cNvSpPr/>
          </xdr:nvSpPr>
          <xdr:spPr>
            <a:xfrm>
              <a:off x="2657476" y="23907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1638299" y="2381250"/>
            <a:ext cx="914401" cy="1390650"/>
            <a:chOff x="2657475" y="2390775"/>
            <a:chExt cx="914401" cy="1390650"/>
          </a:xfrm>
        </xdr:grpSpPr>
        <xdr:sp macro="" textlink="">
          <xdr:nvSpPr>
            <xdr:cNvPr id="24" name="フローチャート : 磁気ディスク 62">
              <a:extLst>
                <a:ext uri="{FF2B5EF4-FFF2-40B4-BE49-F238E27FC236}">
                  <a16:creationId xmlns:a16="http://schemas.microsoft.com/office/drawing/2014/main" id="{00000000-0008-0000-0600-000018000000}"/>
                </a:ext>
              </a:extLst>
            </xdr:cNvPr>
            <xdr:cNvSpPr/>
          </xdr:nvSpPr>
          <xdr:spPr>
            <a:xfrm>
              <a:off x="2657475" y="336232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フローチャート : 磁気ディスク 63">
              <a:extLst>
                <a:ext uri="{FF2B5EF4-FFF2-40B4-BE49-F238E27FC236}">
                  <a16:creationId xmlns:a16="http://schemas.microsoft.com/office/drawing/2014/main" id="{00000000-0008-0000-0600-000019000000}"/>
                </a:ext>
              </a:extLst>
            </xdr:cNvPr>
            <xdr:cNvSpPr/>
          </xdr:nvSpPr>
          <xdr:spPr>
            <a:xfrm>
              <a:off x="2657476" y="30384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フローチャート : 磁気ディスク 64">
              <a:extLst>
                <a:ext uri="{FF2B5EF4-FFF2-40B4-BE49-F238E27FC236}">
                  <a16:creationId xmlns:a16="http://schemas.microsoft.com/office/drawing/2014/main" id="{00000000-0008-0000-0600-00001A000000}"/>
                </a:ext>
              </a:extLst>
            </xdr:cNvPr>
            <xdr:cNvSpPr/>
          </xdr:nvSpPr>
          <xdr:spPr>
            <a:xfrm>
              <a:off x="2657475" y="2714626"/>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フローチャート : 磁気ディスク 65">
              <a:extLst>
                <a:ext uri="{FF2B5EF4-FFF2-40B4-BE49-F238E27FC236}">
                  <a16:creationId xmlns:a16="http://schemas.microsoft.com/office/drawing/2014/main" id="{00000000-0008-0000-0600-00001B000000}"/>
                </a:ext>
              </a:extLst>
            </xdr:cNvPr>
            <xdr:cNvSpPr/>
          </xdr:nvSpPr>
          <xdr:spPr>
            <a:xfrm>
              <a:off x="2657476" y="23907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8" name="グループ化 27">
            <a:extLst>
              <a:ext uri="{FF2B5EF4-FFF2-40B4-BE49-F238E27FC236}">
                <a16:creationId xmlns:a16="http://schemas.microsoft.com/office/drawing/2014/main" id="{00000000-0008-0000-0600-00001C000000}"/>
              </a:ext>
            </a:extLst>
          </xdr:cNvPr>
          <xdr:cNvGrpSpPr/>
        </xdr:nvGrpSpPr>
        <xdr:grpSpPr>
          <a:xfrm>
            <a:off x="666749" y="2381250"/>
            <a:ext cx="914401" cy="1390650"/>
            <a:chOff x="2657475" y="2390775"/>
            <a:chExt cx="914401" cy="1390650"/>
          </a:xfrm>
        </xdr:grpSpPr>
        <xdr:sp macro="" textlink="">
          <xdr:nvSpPr>
            <xdr:cNvPr id="29" name="フローチャート : 磁気ディスク 67">
              <a:extLst>
                <a:ext uri="{FF2B5EF4-FFF2-40B4-BE49-F238E27FC236}">
                  <a16:creationId xmlns:a16="http://schemas.microsoft.com/office/drawing/2014/main" id="{00000000-0008-0000-0600-00001D000000}"/>
                </a:ext>
              </a:extLst>
            </xdr:cNvPr>
            <xdr:cNvSpPr/>
          </xdr:nvSpPr>
          <xdr:spPr>
            <a:xfrm>
              <a:off x="2657475" y="336232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フローチャート : 磁気ディスク 68">
              <a:extLst>
                <a:ext uri="{FF2B5EF4-FFF2-40B4-BE49-F238E27FC236}">
                  <a16:creationId xmlns:a16="http://schemas.microsoft.com/office/drawing/2014/main" id="{00000000-0008-0000-0600-00001E000000}"/>
                </a:ext>
              </a:extLst>
            </xdr:cNvPr>
            <xdr:cNvSpPr/>
          </xdr:nvSpPr>
          <xdr:spPr>
            <a:xfrm>
              <a:off x="2657476" y="30384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フローチャート : 磁気ディスク 69">
              <a:extLst>
                <a:ext uri="{FF2B5EF4-FFF2-40B4-BE49-F238E27FC236}">
                  <a16:creationId xmlns:a16="http://schemas.microsoft.com/office/drawing/2014/main" id="{00000000-0008-0000-0600-00001F000000}"/>
                </a:ext>
              </a:extLst>
            </xdr:cNvPr>
            <xdr:cNvSpPr/>
          </xdr:nvSpPr>
          <xdr:spPr>
            <a:xfrm>
              <a:off x="2657475" y="2714626"/>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フローチャート : 磁気ディスク 70">
              <a:extLst>
                <a:ext uri="{FF2B5EF4-FFF2-40B4-BE49-F238E27FC236}">
                  <a16:creationId xmlns:a16="http://schemas.microsoft.com/office/drawing/2014/main" id="{00000000-0008-0000-0600-000020000000}"/>
                </a:ext>
              </a:extLst>
            </xdr:cNvPr>
            <xdr:cNvSpPr/>
          </xdr:nvSpPr>
          <xdr:spPr>
            <a:xfrm>
              <a:off x="2657476" y="2390775"/>
              <a:ext cx="914400" cy="419100"/>
            </a:xfrm>
            <a:prstGeom prst="flowChartMagneticDisk">
              <a:avLst/>
            </a:prstGeom>
            <a:solidFill>
              <a:srgbClr val="FFCC0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876299" y="2638425"/>
            <a:ext cx="2355838" cy="62109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solidFill>
                  <a:schemeClr val="accent2">
                    <a:lumMod val="75000"/>
                  </a:schemeClr>
                </a:solidFill>
              </a:rPr>
              <a:t>PITS</a:t>
            </a:r>
            <a:r>
              <a:rPr kumimoji="1" lang="ja-JP" altLang="en-US" sz="1200">
                <a:solidFill>
                  <a:schemeClr val="accent2">
                    <a:lumMod val="75000"/>
                  </a:schemeClr>
                </a:solidFill>
              </a:rPr>
              <a:t>　　　　　　　　　　　　　　</a:t>
            </a:r>
            <a:r>
              <a:rPr kumimoji="1" lang="ja-JP" altLang="en-US" sz="1100">
                <a:solidFill>
                  <a:schemeClr val="accent2">
                    <a:lumMod val="75000"/>
                  </a:schemeClr>
                </a:solidFill>
              </a:rPr>
              <a:t>業務用</a:t>
            </a:r>
            <a:endParaRPr kumimoji="1" lang="en-US" altLang="ja-JP" sz="1100">
              <a:solidFill>
                <a:schemeClr val="accent2">
                  <a:lumMod val="75000"/>
                </a:schemeClr>
              </a:solidFill>
            </a:endParaRPr>
          </a:p>
          <a:p>
            <a:r>
              <a:rPr kumimoji="1" lang="ja-JP" altLang="en-US" sz="1400" b="1">
                <a:solidFill>
                  <a:schemeClr val="accent2">
                    <a:lumMod val="75000"/>
                  </a:schemeClr>
                </a:solidFill>
                <a:latin typeface="HGP明朝E" panose="02020900000000000000" pitchFamily="18" charset="-128"/>
                <a:ea typeface="HGP明朝E" panose="02020900000000000000" pitchFamily="18" charset="-128"/>
              </a:rPr>
              <a:t>本格洋食　牛肉コロッケ</a:t>
            </a:r>
            <a:r>
              <a:rPr kumimoji="1" lang="en-US" altLang="ja-JP" sz="1400" b="1">
                <a:solidFill>
                  <a:schemeClr val="accent2">
                    <a:lumMod val="75000"/>
                  </a:schemeClr>
                </a:solidFill>
                <a:latin typeface="HGP明朝E" panose="02020900000000000000" pitchFamily="18" charset="-128"/>
                <a:ea typeface="HGP明朝E" panose="02020900000000000000" pitchFamily="18" charset="-128"/>
              </a:rPr>
              <a:t>60</a:t>
            </a:r>
            <a:endParaRPr kumimoji="1" lang="ja-JP" altLang="en-US" sz="1400">
              <a:solidFill>
                <a:schemeClr val="accent2">
                  <a:lumMod val="75000"/>
                </a:schemeClr>
              </a:solidFill>
            </a:endParaRPr>
          </a:p>
        </xdr:txBody>
      </xdr:sp>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2486024" y="3371850"/>
            <a:ext cx="834331"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chemeClr val="accent2">
                    <a:lumMod val="75000"/>
                  </a:schemeClr>
                </a:solidFill>
              </a:rPr>
              <a:t>60</a:t>
            </a:r>
            <a:r>
              <a:rPr kumimoji="1" lang="ja-JP" altLang="en-US" sz="1100">
                <a:solidFill>
                  <a:schemeClr val="accent2">
                    <a:lumMod val="75000"/>
                  </a:schemeClr>
                </a:solidFill>
              </a:rPr>
              <a:t>ｇ</a:t>
            </a:r>
            <a:r>
              <a:rPr kumimoji="1" lang="en-US" altLang="ja-JP" sz="1100">
                <a:solidFill>
                  <a:schemeClr val="accent2">
                    <a:lumMod val="75000"/>
                  </a:schemeClr>
                </a:solidFill>
              </a:rPr>
              <a:t>×12</a:t>
            </a:r>
            <a:r>
              <a:rPr kumimoji="1" lang="ja-JP" altLang="en-US" sz="1100">
                <a:solidFill>
                  <a:schemeClr val="accent2">
                    <a:lumMod val="75000"/>
                  </a:schemeClr>
                </a:solidFill>
              </a:rPr>
              <a:t>個</a:t>
            </a:r>
          </a:p>
        </xdr:txBody>
      </xdr:sp>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885824" y="3371850"/>
            <a:ext cx="607859"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accent2">
                    <a:lumMod val="75000"/>
                  </a:schemeClr>
                </a:solidFill>
              </a:rPr>
              <a:t>要冷凍</a:t>
            </a:r>
          </a:p>
        </xdr:txBody>
      </xdr:sp>
    </xdr:grpSp>
    <xdr:clientData/>
  </xdr:twoCellAnchor>
  <xdr:twoCellAnchor>
    <xdr:from>
      <xdr:col>12</xdr:col>
      <xdr:colOff>0</xdr:colOff>
      <xdr:row>0</xdr:row>
      <xdr:rowOff>57150</xdr:rowOff>
    </xdr:from>
    <xdr:to>
      <xdr:col>16</xdr:col>
      <xdr:colOff>295275</xdr:colOff>
      <xdr:row>1</xdr:row>
      <xdr:rowOff>57150</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4038600" y="57150"/>
          <a:ext cx="1743075" cy="381000"/>
        </a:xfrm>
        <a:prstGeom prst="rect">
          <a:avLst/>
        </a:prstGeom>
        <a:solidFill>
          <a:srgbClr val="FFCC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194-akb-pac\Archive\TEMP\&#65429;&#65393;&#65392;&#65405;&#65438;\&#25903;&#25588;&#35211;&#31309;\&#12510;&#12463;&#12525;&#35211;&#3130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2011\&#21942;&#26989;&#25512;&#36914;\04_&#65318;&#65316;&#65314;\&#21462;&#25201;&#27880;&#24847;\&#31038;&#22806;&#27963;&#21205;\2013%20&#12518;&#12540;&#12470;&#12540;\&#39135;&#12398;&#23433;&#24515;&#24773;&#22577;&#12493;&#12483;&#12488;&#12527;&#12540;&#12463;\2011&#27963;&#21205;\&#65301;&#12288;&#21512;&#21516;&#26222;&#21450;\&#26032;&#12513;-&#12459;&#12540;&#12522;&#12473;&#12488;\&#22522;&#12522;&#12473;&#12488;\&#26032;&#12522;&#12473;&#12488;&#12288;&#38598;&#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194-akb-pac\Archive\&#38920;&#30000;\FDB\370_GDS&#23550;&#24540;\&#32080;&#21512;&#12486;&#12473;&#12488;\&#20837;&#21147;&#12486;&#12473;&#12488;&#12487;&#12540;&#12479;%20&#12362;&#12424;&#12403;%20&#26908;&#35388;&#32080;&#26524;\&#12486;&#12473;&#12488;&#12487;&#12540;&#12479;&#31934;&#266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クロ見積書"/>
    </sheetNames>
    <definedNames>
      <definedName name="FILEHOZON"/>
      <definedName name="印刷"/>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５社集計 ＋現行リスト"/>
      <sheetName val="仕入先一覧"/>
      <sheetName val="4社集計 ＋現行リスト (加入済み除外)"/>
      <sheetName val="4社集計"/>
      <sheetName val="FDB加入企業"/>
      <sheetName val="現行リスト"/>
      <sheetName val="髙瀬物産"/>
      <sheetName val="トーホー"/>
      <sheetName val="尾家産業"/>
      <sheetName val="進捗状況110609（尾家）"/>
      <sheetName val="久世"/>
      <sheetName val="ユーシーシーフーヅ"/>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項目"/>
      <sheetName val="テストパターン"/>
      <sheetName val="ヘッダ対応表"/>
    </sheetNames>
    <sheetDataSet>
      <sheetData sheetId="0"/>
      <sheetData sheetId="1">
        <row r="2">
          <cell r="A2" t="str">
            <v>IOFO01_FDB</v>
          </cell>
        </row>
        <row r="3">
          <cell r="A3" t="str">
            <v>ST0111_FDB</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jii-inforex.co.jp/pi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84"/>
  <sheetViews>
    <sheetView tabSelected="1" zoomScale="90" zoomScaleNormal="90" zoomScaleSheetLayoutView="100" workbookViewId="0">
      <selection sqref="A1:J2"/>
    </sheetView>
  </sheetViews>
  <sheetFormatPr defaultColWidth="9.6640625" defaultRowHeight="18" customHeight="1"/>
  <cols>
    <col min="1" max="1" width="9.6640625" style="41"/>
    <col min="2" max="6" width="9.6640625" style="1"/>
    <col min="7" max="7" width="9.6640625" style="1" customWidth="1"/>
    <col min="8" max="8" width="9.6640625" style="1"/>
    <col min="9" max="10" width="9.6640625" style="1" customWidth="1"/>
    <col min="11" max="16384" width="9.6640625" style="1"/>
  </cols>
  <sheetData>
    <row r="1" spans="1:10" ht="18" customHeight="1">
      <c r="A1" s="162" t="s">
        <v>1161</v>
      </c>
      <c r="B1" s="163"/>
      <c r="C1" s="163"/>
      <c r="D1" s="163"/>
      <c r="E1" s="163"/>
      <c r="F1" s="163"/>
      <c r="G1" s="163"/>
      <c r="H1" s="163"/>
      <c r="I1" s="163"/>
      <c r="J1" s="164"/>
    </row>
    <row r="2" spans="1:10" ht="18" customHeight="1">
      <c r="A2" s="165"/>
      <c r="B2" s="166"/>
      <c r="C2" s="166"/>
      <c r="D2" s="166"/>
      <c r="E2" s="166"/>
      <c r="F2" s="166"/>
      <c r="G2" s="166"/>
      <c r="H2" s="166"/>
      <c r="I2" s="166"/>
      <c r="J2" s="167"/>
    </row>
    <row r="3" spans="1:10" ht="18" customHeight="1">
      <c r="A3" s="46"/>
      <c r="B3" s="47"/>
      <c r="C3" s="47"/>
      <c r="D3" s="47"/>
      <c r="E3" s="47"/>
      <c r="F3" s="47"/>
      <c r="G3" s="47"/>
      <c r="H3" s="47"/>
      <c r="I3" s="47"/>
      <c r="J3" s="48"/>
    </row>
    <row r="4" spans="1:10" ht="18" customHeight="1">
      <c r="A4" s="107" t="s">
        <v>0</v>
      </c>
      <c r="B4" s="108"/>
      <c r="C4" s="108"/>
      <c r="D4" s="108"/>
      <c r="E4" s="108"/>
      <c r="F4" s="108"/>
      <c r="G4" s="108"/>
      <c r="H4" s="108"/>
      <c r="I4" s="108"/>
      <c r="J4" s="109"/>
    </row>
    <row r="5" spans="1:10" ht="18" customHeight="1">
      <c r="A5" s="110" t="s">
        <v>1511</v>
      </c>
      <c r="B5" s="108"/>
      <c r="C5" s="108"/>
      <c r="D5" s="108"/>
      <c r="E5" s="108"/>
      <c r="F5" s="108"/>
      <c r="G5" s="108"/>
      <c r="H5" s="108"/>
      <c r="I5" s="108"/>
      <c r="J5" s="109"/>
    </row>
    <row r="6" spans="1:10" ht="18" customHeight="1">
      <c r="A6" s="110" t="s">
        <v>1162</v>
      </c>
      <c r="B6" s="108"/>
      <c r="C6" s="108"/>
      <c r="D6" s="108"/>
      <c r="E6" s="108"/>
      <c r="F6" s="108"/>
      <c r="G6" s="108"/>
      <c r="H6" s="108"/>
      <c r="I6" s="108"/>
      <c r="J6" s="109"/>
    </row>
    <row r="7" spans="1:10" ht="18" customHeight="1">
      <c r="A7" s="110"/>
      <c r="B7" s="108"/>
      <c r="C7" s="108"/>
      <c r="D7" s="108"/>
      <c r="E7" s="108"/>
      <c r="F7" s="108"/>
      <c r="G7" s="108"/>
      <c r="H7" s="108"/>
      <c r="I7" s="108"/>
      <c r="J7" s="109"/>
    </row>
    <row r="8" spans="1:10" ht="18" customHeight="1">
      <c r="A8" s="110"/>
      <c r="B8" s="108"/>
      <c r="C8" s="108"/>
      <c r="D8" s="108"/>
      <c r="E8" s="108"/>
      <c r="F8" s="108"/>
      <c r="G8" s="108"/>
      <c r="H8" s="108"/>
      <c r="I8" s="108"/>
      <c r="J8" s="109"/>
    </row>
    <row r="9" spans="1:10" ht="18" customHeight="1">
      <c r="A9" s="107" t="s">
        <v>1072</v>
      </c>
      <c r="B9" s="108"/>
      <c r="C9" s="108"/>
      <c r="D9" s="108"/>
      <c r="E9" s="108"/>
      <c r="F9" s="108"/>
      <c r="G9" s="108"/>
      <c r="H9" s="108"/>
      <c r="I9" s="108"/>
      <c r="J9" s="109"/>
    </row>
    <row r="10" spans="1:10" ht="18" customHeight="1">
      <c r="A10" s="110" t="s">
        <v>1163</v>
      </c>
      <c r="B10" s="108"/>
      <c r="C10" s="108"/>
      <c r="D10" s="108"/>
      <c r="E10" s="108"/>
      <c r="F10" s="108"/>
      <c r="G10" s="108"/>
      <c r="H10" s="108"/>
      <c r="I10" s="108"/>
      <c r="J10" s="109"/>
    </row>
    <row r="11" spans="1:10" ht="18" customHeight="1">
      <c r="A11" s="110" t="s">
        <v>1164</v>
      </c>
      <c r="B11" s="108"/>
      <c r="C11" s="108"/>
      <c r="D11" s="108"/>
      <c r="E11" s="108"/>
      <c r="F11" s="108"/>
      <c r="G11" s="108"/>
      <c r="H11" s="108"/>
      <c r="I11" s="108"/>
      <c r="J11" s="109"/>
    </row>
    <row r="12" spans="1:10" ht="18" customHeight="1">
      <c r="A12" s="110" t="s">
        <v>1165</v>
      </c>
      <c r="B12" s="108"/>
      <c r="C12" s="108"/>
      <c r="D12" s="108"/>
      <c r="E12" s="108"/>
      <c r="F12" s="108"/>
      <c r="G12" s="108"/>
      <c r="H12" s="108"/>
      <c r="I12" s="108"/>
      <c r="J12" s="109"/>
    </row>
    <row r="13" spans="1:10" ht="18" customHeight="1">
      <c r="A13" s="110" t="s">
        <v>1444</v>
      </c>
      <c r="B13" s="108"/>
      <c r="C13" s="108"/>
      <c r="D13" s="108"/>
      <c r="E13" s="108"/>
      <c r="F13" s="108"/>
      <c r="G13" s="108"/>
      <c r="H13" s="108"/>
      <c r="I13" s="108"/>
      <c r="J13" s="109"/>
    </row>
    <row r="14" spans="1:10" ht="18" customHeight="1">
      <c r="A14" s="110"/>
      <c r="B14" s="111" t="s">
        <v>1466</v>
      </c>
      <c r="C14" s="108"/>
      <c r="D14" s="108"/>
      <c r="E14" s="108"/>
      <c r="F14" s="108"/>
      <c r="G14" s="108"/>
      <c r="H14" s="108"/>
      <c r="I14" s="108"/>
      <c r="J14" s="109"/>
    </row>
    <row r="15" spans="1:10" ht="18" customHeight="1">
      <c r="A15" s="110"/>
      <c r="B15" s="111" t="s">
        <v>1467</v>
      </c>
      <c r="C15" s="108"/>
      <c r="D15" s="108"/>
      <c r="E15" s="108"/>
      <c r="F15" s="108"/>
      <c r="G15" s="108"/>
      <c r="H15" s="108"/>
      <c r="I15" s="108"/>
      <c r="J15" s="109"/>
    </row>
    <row r="16" spans="1:10" ht="18" customHeight="1">
      <c r="A16" s="110" t="s">
        <v>1462</v>
      </c>
      <c r="B16" s="108"/>
      <c r="C16" s="108"/>
      <c r="D16" s="108"/>
      <c r="E16" s="108"/>
      <c r="F16" s="108"/>
      <c r="G16" s="108"/>
      <c r="H16" s="108"/>
      <c r="I16" s="108"/>
      <c r="J16" s="109"/>
    </row>
    <row r="17" spans="1:10" ht="18" customHeight="1">
      <c r="A17" s="42"/>
      <c r="J17" s="43"/>
    </row>
    <row r="18" spans="1:10" ht="18" customHeight="1">
      <c r="A18" s="42"/>
      <c r="J18" s="43"/>
    </row>
    <row r="19" spans="1:10" ht="18" customHeight="1">
      <c r="A19" s="101"/>
      <c r="B19" s="102" t="s">
        <v>1435</v>
      </c>
      <c r="J19" s="43"/>
    </row>
    <row r="20" spans="1:10" ht="18" customHeight="1">
      <c r="A20" s="110"/>
      <c r="B20" s="111" t="s">
        <v>1464</v>
      </c>
      <c r="C20" s="108"/>
      <c r="D20" s="108"/>
      <c r="E20" s="108"/>
      <c r="F20" s="108"/>
      <c r="G20" s="108"/>
      <c r="H20" s="108"/>
      <c r="I20" s="108"/>
      <c r="J20" s="109"/>
    </row>
    <row r="21" spans="1:10" ht="18" customHeight="1">
      <c r="A21" s="110"/>
      <c r="B21" s="111" t="s">
        <v>1465</v>
      </c>
      <c r="C21" s="108"/>
      <c r="D21" s="108"/>
      <c r="E21" s="108"/>
      <c r="F21" s="108"/>
      <c r="G21" s="108"/>
      <c r="H21" s="108"/>
      <c r="I21" s="108"/>
      <c r="J21" s="109"/>
    </row>
    <row r="22" spans="1:10" ht="18" customHeight="1">
      <c r="A22" s="110"/>
      <c r="B22" s="108"/>
      <c r="C22" s="108"/>
      <c r="D22" s="108"/>
      <c r="E22" s="108"/>
      <c r="F22" s="108"/>
      <c r="G22" s="108"/>
      <c r="H22" s="108"/>
      <c r="I22" s="108"/>
      <c r="J22" s="109"/>
    </row>
    <row r="23" spans="1:10" ht="18" customHeight="1">
      <c r="A23" s="110"/>
      <c r="B23" s="111" t="s">
        <v>1439</v>
      </c>
      <c r="C23" s="108"/>
      <c r="D23" s="108"/>
      <c r="E23" s="108"/>
      <c r="F23" s="108"/>
      <c r="G23" s="108"/>
      <c r="H23" s="108"/>
      <c r="I23" s="108"/>
      <c r="J23" s="109"/>
    </row>
    <row r="24" spans="1:10" ht="18" customHeight="1">
      <c r="A24" s="110" t="s">
        <v>1436</v>
      </c>
      <c r="B24" s="111" t="s">
        <v>1437</v>
      </c>
      <c r="C24" s="108"/>
      <c r="D24" s="108"/>
      <c r="E24" s="108"/>
      <c r="F24" s="108"/>
      <c r="G24" s="108"/>
      <c r="H24" s="108"/>
      <c r="I24" s="108"/>
      <c r="J24" s="109"/>
    </row>
    <row r="25" spans="1:10" ht="18" customHeight="1">
      <c r="A25" s="110"/>
      <c r="B25" s="111" t="s">
        <v>1463</v>
      </c>
      <c r="C25" s="108"/>
      <c r="D25" s="108"/>
      <c r="E25" s="108"/>
      <c r="F25" s="108"/>
      <c r="G25" s="108"/>
      <c r="H25" s="108"/>
      <c r="I25" s="108"/>
      <c r="J25" s="109"/>
    </row>
    <row r="26" spans="1:10" ht="18" customHeight="1">
      <c r="A26" s="42"/>
      <c r="J26" s="43"/>
    </row>
    <row r="27" spans="1:10" ht="18" customHeight="1">
      <c r="A27" s="42"/>
      <c r="J27" s="43"/>
    </row>
    <row r="28" spans="1:10" ht="18" customHeight="1">
      <c r="A28" s="42"/>
      <c r="J28" s="43"/>
    </row>
    <row r="29" spans="1:10" ht="18" customHeight="1">
      <c r="A29" s="42"/>
      <c r="J29" s="43"/>
    </row>
    <row r="30" spans="1:10" ht="18" customHeight="1">
      <c r="A30" s="42"/>
      <c r="J30" s="43"/>
    </row>
    <row r="31" spans="1:10" ht="18" customHeight="1">
      <c r="A31" s="42"/>
      <c r="J31" s="43"/>
    </row>
    <row r="32" spans="1:10" ht="18" customHeight="1">
      <c r="A32" s="42"/>
      <c r="J32" s="43"/>
    </row>
    <row r="33" spans="1:10" ht="18" customHeight="1">
      <c r="A33" s="42"/>
      <c r="J33" s="43"/>
    </row>
    <row r="34" spans="1:10" ht="18" customHeight="1">
      <c r="A34" s="42"/>
      <c r="J34" s="43"/>
    </row>
    <row r="35" spans="1:10" ht="18" customHeight="1">
      <c r="A35" s="42"/>
      <c r="J35" s="43"/>
    </row>
    <row r="36" spans="1:10" ht="18" customHeight="1">
      <c r="A36" s="42"/>
      <c r="J36" s="43"/>
    </row>
    <row r="37" spans="1:10" ht="18" customHeight="1">
      <c r="A37" s="42"/>
      <c r="J37" s="43"/>
    </row>
    <row r="38" spans="1:10" ht="18" customHeight="1">
      <c r="A38" s="110"/>
      <c r="B38" s="108"/>
      <c r="C38" s="108"/>
      <c r="D38" s="108"/>
      <c r="E38" s="108"/>
      <c r="F38" s="108"/>
      <c r="G38" s="108"/>
      <c r="H38" s="108"/>
      <c r="I38" s="108"/>
      <c r="J38" s="109"/>
    </row>
    <row r="39" spans="1:10" ht="18" customHeight="1">
      <c r="A39" s="110"/>
      <c r="B39" s="111"/>
      <c r="C39" s="108"/>
      <c r="D39" s="108"/>
      <c r="E39" s="108"/>
      <c r="F39" s="108"/>
      <c r="G39" s="108"/>
      <c r="H39" s="108"/>
      <c r="I39" s="108"/>
      <c r="J39" s="109"/>
    </row>
    <row r="40" spans="1:10" ht="18" customHeight="1">
      <c r="A40" s="110"/>
      <c r="B40" s="111" t="s">
        <v>1440</v>
      </c>
      <c r="C40" s="108"/>
      <c r="D40" s="108"/>
      <c r="E40" s="108"/>
      <c r="F40" s="108"/>
      <c r="G40" s="108"/>
      <c r="H40" s="108"/>
      <c r="I40" s="108"/>
      <c r="J40" s="109"/>
    </row>
    <row r="41" spans="1:10" ht="18" customHeight="1">
      <c r="A41" s="110"/>
      <c r="B41" s="111" t="s">
        <v>1438</v>
      </c>
      <c r="C41" s="108"/>
      <c r="D41" s="108"/>
      <c r="E41" s="108"/>
      <c r="F41" s="108"/>
      <c r="G41" s="108"/>
      <c r="H41" s="108"/>
      <c r="I41" s="108"/>
      <c r="J41" s="109"/>
    </row>
    <row r="42" spans="1:10" ht="18" customHeight="1">
      <c r="A42" s="110"/>
      <c r="C42" s="108"/>
      <c r="D42" s="108"/>
      <c r="E42" s="108"/>
      <c r="F42" s="108"/>
      <c r="G42" s="108"/>
      <c r="H42" s="108"/>
      <c r="I42" s="108"/>
      <c r="J42" s="109"/>
    </row>
    <row r="43" spans="1:10" ht="18" customHeight="1">
      <c r="A43" s="42"/>
      <c r="J43" s="43"/>
    </row>
    <row r="44" spans="1:10" ht="18" customHeight="1">
      <c r="A44" s="42"/>
      <c r="J44" s="43"/>
    </row>
    <row r="45" spans="1:10" ht="18" customHeight="1">
      <c r="A45" s="42"/>
      <c r="J45" s="43"/>
    </row>
    <row r="46" spans="1:10" ht="18" customHeight="1">
      <c r="A46" s="42"/>
      <c r="J46" s="43"/>
    </row>
    <row r="47" spans="1:10" ht="18" customHeight="1">
      <c r="A47" s="42"/>
      <c r="J47" s="43"/>
    </row>
    <row r="48" spans="1:10" ht="18" customHeight="1">
      <c r="A48" s="44"/>
      <c r="B48" s="45"/>
      <c r="C48" s="45"/>
      <c r="D48" s="45"/>
      <c r="E48" s="45"/>
      <c r="F48" s="45"/>
      <c r="G48" s="45"/>
      <c r="H48" s="45"/>
      <c r="I48" s="45"/>
      <c r="J48" s="103"/>
    </row>
    <row r="49" spans="1:10" ht="18" customHeight="1">
      <c r="A49" s="112"/>
      <c r="B49" s="113"/>
      <c r="C49" s="113"/>
      <c r="D49" s="113"/>
      <c r="E49" s="113"/>
      <c r="F49" s="113"/>
      <c r="G49" s="113"/>
      <c r="H49" s="113"/>
      <c r="I49" s="113"/>
      <c r="J49" s="114"/>
    </row>
    <row r="50" spans="1:10" ht="18" customHeight="1">
      <c r="A50" s="110"/>
      <c r="B50" s="108"/>
      <c r="C50" s="108"/>
      <c r="D50" s="108"/>
      <c r="E50" s="108"/>
      <c r="F50" s="108"/>
      <c r="G50" s="108"/>
      <c r="H50" s="108"/>
      <c r="I50" s="108"/>
      <c r="J50" s="109"/>
    </row>
    <row r="51" spans="1:10" ht="18" customHeight="1">
      <c r="A51" s="115" t="s">
        <v>1491</v>
      </c>
      <c r="B51" s="108"/>
      <c r="C51" s="108"/>
      <c r="D51" s="108"/>
      <c r="E51" s="108"/>
      <c r="F51" s="108"/>
      <c r="G51" s="108"/>
      <c r="H51" s="108"/>
      <c r="I51" s="108"/>
      <c r="J51" s="109"/>
    </row>
    <row r="52" spans="1:10" ht="18" customHeight="1">
      <c r="A52" s="110" t="s">
        <v>1074</v>
      </c>
      <c r="B52" s="108"/>
      <c r="C52" s="108"/>
      <c r="D52" s="108"/>
      <c r="E52" s="108"/>
      <c r="F52" s="108"/>
      <c r="G52" s="108"/>
      <c r="H52" s="108"/>
      <c r="I52" s="108"/>
      <c r="J52" s="109"/>
    </row>
    <row r="53" spans="1:10" ht="18" customHeight="1">
      <c r="A53" s="110" t="s">
        <v>1310</v>
      </c>
      <c r="B53" s="108"/>
      <c r="C53" s="108"/>
      <c r="D53" s="108"/>
      <c r="E53" s="108"/>
      <c r="F53" s="108"/>
      <c r="G53" s="108"/>
      <c r="H53" s="108"/>
      <c r="I53" s="108"/>
      <c r="J53" s="109"/>
    </row>
    <row r="54" spans="1:10" ht="18" customHeight="1">
      <c r="A54" s="110" t="s">
        <v>1159</v>
      </c>
      <c r="B54" s="108"/>
      <c r="C54" s="108"/>
      <c r="D54" s="108"/>
      <c r="E54" s="108"/>
      <c r="F54" s="108"/>
      <c r="G54" s="108"/>
      <c r="H54" s="108"/>
      <c r="I54" s="108"/>
      <c r="J54" s="109"/>
    </row>
    <row r="55" spans="1:10" ht="18" customHeight="1">
      <c r="A55" s="110"/>
      <c r="B55" s="108"/>
      <c r="C55" s="108"/>
      <c r="D55" s="108"/>
      <c r="E55" s="108"/>
      <c r="F55" s="108"/>
      <c r="G55" s="108"/>
      <c r="H55" s="108"/>
      <c r="I55" s="108"/>
      <c r="J55" s="109"/>
    </row>
    <row r="56" spans="1:10" ht="18" customHeight="1">
      <c r="A56" s="110" t="s">
        <v>1492</v>
      </c>
      <c r="B56" s="108"/>
      <c r="C56" s="108"/>
      <c r="D56" s="108"/>
      <c r="E56" s="108"/>
      <c r="F56" s="108"/>
      <c r="G56" s="108"/>
      <c r="H56" s="108"/>
      <c r="I56" s="108"/>
      <c r="J56" s="109"/>
    </row>
    <row r="57" spans="1:10" ht="18" customHeight="1">
      <c r="A57" s="110" t="s">
        <v>1493</v>
      </c>
      <c r="B57" s="108"/>
      <c r="C57" s="108"/>
      <c r="D57" s="108"/>
      <c r="E57" s="108"/>
      <c r="F57" s="108"/>
      <c r="G57" s="108"/>
      <c r="H57" s="108"/>
      <c r="I57" s="108"/>
      <c r="J57" s="109"/>
    </row>
    <row r="58" spans="1:10" ht="18" customHeight="1">
      <c r="A58" s="110" t="s">
        <v>1160</v>
      </c>
      <c r="B58" s="108"/>
      <c r="C58" s="108"/>
      <c r="D58" s="108"/>
      <c r="E58" s="108"/>
      <c r="F58" s="108"/>
      <c r="G58" s="108"/>
      <c r="H58" s="108"/>
      <c r="I58" s="108"/>
      <c r="J58" s="109"/>
    </row>
    <row r="59" spans="1:10" ht="18" customHeight="1">
      <c r="A59" s="42"/>
      <c r="J59" s="43"/>
    </row>
    <row r="60" spans="1:10" ht="18" customHeight="1">
      <c r="A60" s="42"/>
      <c r="J60" s="43"/>
    </row>
    <row r="61" spans="1:10" ht="18" customHeight="1">
      <c r="A61" s="42"/>
      <c r="J61" s="43"/>
    </row>
    <row r="62" spans="1:10" ht="18" customHeight="1">
      <c r="A62" s="42"/>
      <c r="J62" s="43"/>
    </row>
    <row r="63" spans="1:10" ht="18" customHeight="1">
      <c r="A63" s="42"/>
      <c r="J63" s="43"/>
    </row>
    <row r="64" spans="1:10" ht="18" customHeight="1">
      <c r="A64" s="42"/>
      <c r="J64" s="43"/>
    </row>
    <row r="65" spans="1:10" ht="18" customHeight="1">
      <c r="A65" s="42"/>
      <c r="J65" s="43"/>
    </row>
    <row r="66" spans="1:10" ht="18" customHeight="1">
      <c r="A66" s="42"/>
      <c r="J66" s="43"/>
    </row>
    <row r="67" spans="1:10" ht="18" customHeight="1">
      <c r="A67" s="104" t="s">
        <v>1073</v>
      </c>
      <c r="J67" s="43"/>
    </row>
    <row r="68" spans="1:10" ht="18" customHeight="1">
      <c r="A68" s="42" t="s">
        <v>1075</v>
      </c>
      <c r="J68" s="43"/>
    </row>
    <row r="69" spans="1:10" ht="18" customHeight="1">
      <c r="A69" s="42" t="s">
        <v>1077</v>
      </c>
      <c r="J69" s="43"/>
    </row>
    <row r="70" spans="1:10" ht="18" customHeight="1">
      <c r="A70" s="42" t="s">
        <v>1076</v>
      </c>
      <c r="J70" s="43"/>
    </row>
    <row r="71" spans="1:10" ht="18" customHeight="1">
      <c r="A71" s="42"/>
      <c r="J71" s="43"/>
    </row>
    <row r="72" spans="1:10" ht="18" customHeight="1">
      <c r="A72" s="42"/>
      <c r="J72" s="43"/>
    </row>
    <row r="73" spans="1:10" ht="18" customHeight="1">
      <c r="A73" s="42"/>
      <c r="J73" s="43"/>
    </row>
    <row r="74" spans="1:10" ht="9" customHeight="1">
      <c r="A74" s="42"/>
      <c r="B74" s="168"/>
      <c r="C74" s="169"/>
      <c r="D74" s="169"/>
      <c r="E74" s="169"/>
      <c r="F74" s="169"/>
      <c r="G74" s="169"/>
      <c r="H74" s="169"/>
      <c r="I74" s="170"/>
      <c r="J74" s="43"/>
    </row>
    <row r="75" spans="1:10" ht="18" customHeight="1">
      <c r="A75" s="42"/>
      <c r="B75" s="105" t="s">
        <v>1474</v>
      </c>
      <c r="I75" s="43"/>
      <c r="J75" s="43"/>
    </row>
    <row r="76" spans="1:10" ht="18" customHeight="1">
      <c r="A76" s="42"/>
      <c r="B76" s="105"/>
      <c r="C76" s="152" t="s">
        <v>1473</v>
      </c>
      <c r="I76" s="43"/>
      <c r="J76" s="43"/>
    </row>
    <row r="77" spans="1:10" ht="9" customHeight="1">
      <c r="A77" s="42"/>
      <c r="B77" s="105"/>
      <c r="I77" s="43"/>
      <c r="J77" s="43"/>
    </row>
    <row r="78" spans="1:10" ht="18" customHeight="1">
      <c r="A78" s="42"/>
      <c r="B78" s="105" t="s">
        <v>1441</v>
      </c>
      <c r="I78" s="43"/>
      <c r="J78" s="43"/>
    </row>
    <row r="79" spans="1:10" ht="18" customHeight="1">
      <c r="A79" s="42"/>
      <c r="B79" s="156" t="s">
        <v>1512</v>
      </c>
      <c r="C79" s="157"/>
      <c r="D79" s="157"/>
      <c r="E79" s="157"/>
      <c r="F79" s="157"/>
      <c r="G79" s="157"/>
      <c r="H79" s="157"/>
      <c r="I79" s="158"/>
      <c r="J79" s="43"/>
    </row>
    <row r="80" spans="1:10" ht="18" customHeight="1">
      <c r="A80" s="42"/>
      <c r="B80" s="156" t="s">
        <v>1513</v>
      </c>
      <c r="C80" s="157"/>
      <c r="D80" s="157"/>
      <c r="E80" s="157"/>
      <c r="F80" s="157"/>
      <c r="G80" s="157"/>
      <c r="H80" s="157"/>
      <c r="I80" s="158"/>
      <c r="J80" s="43"/>
    </row>
    <row r="81" spans="1:10" ht="9" customHeight="1">
      <c r="A81" s="42"/>
      <c r="B81" s="159"/>
      <c r="C81" s="160"/>
      <c r="D81" s="160"/>
      <c r="E81" s="160"/>
      <c r="F81" s="160"/>
      <c r="G81" s="160"/>
      <c r="H81" s="160"/>
      <c r="I81" s="161"/>
      <c r="J81" s="43"/>
    </row>
    <row r="82" spans="1:10" ht="18" customHeight="1">
      <c r="A82" s="42"/>
      <c r="B82" s="106"/>
      <c r="C82" s="106"/>
      <c r="D82" s="106"/>
      <c r="E82" s="106"/>
      <c r="F82" s="106"/>
      <c r="G82" s="106"/>
      <c r="H82" s="106"/>
      <c r="I82" s="106"/>
      <c r="J82" s="43"/>
    </row>
    <row r="83" spans="1:10" ht="18" customHeight="1">
      <c r="A83" s="42"/>
      <c r="B83" s="140"/>
      <c r="C83" s="140"/>
      <c r="D83" s="140"/>
      <c r="E83" s="140"/>
      <c r="F83" s="140"/>
      <c r="G83" s="140"/>
      <c r="H83" s="140"/>
      <c r="I83" s="140"/>
      <c r="J83" s="43"/>
    </row>
    <row r="84" spans="1:10" ht="18" customHeight="1">
      <c r="A84" s="44"/>
      <c r="B84" s="45"/>
      <c r="C84" s="45"/>
      <c r="D84" s="45"/>
      <c r="E84" s="45"/>
      <c r="F84" s="45"/>
      <c r="G84" s="45"/>
      <c r="H84" s="45"/>
      <c r="I84" s="45"/>
      <c r="J84" s="116" t="s">
        <v>1514</v>
      </c>
    </row>
  </sheetData>
  <sheetProtection selectLockedCells="1" selectUnlockedCells="1"/>
  <mergeCells count="5">
    <mergeCell ref="B80:I80"/>
    <mergeCell ref="B81:I81"/>
    <mergeCell ref="A1:J2"/>
    <mergeCell ref="B74:I74"/>
    <mergeCell ref="B79:I79"/>
  </mergeCells>
  <phoneticPr fontId="18"/>
  <hyperlinks>
    <hyperlink ref="C76" r:id="rId1" xr:uid="{00000000-0004-0000-0100-000000000000}"/>
  </hyperlinks>
  <pageMargins left="0.39370078740157483" right="0.39370078740157483" top="0.39370078740157483" bottom="0.39370078740157483" header="0.19685039370078741" footer="0.19685039370078741"/>
  <pageSetup paperSize="9" orientation="portrait" r:id="rId2"/>
  <rowBreaks count="1" manualBreakCount="1">
    <brk id="48"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39997558519241921"/>
    <pageSetUpPr fitToPage="1"/>
  </sheetPr>
  <dimension ref="A1:H132"/>
  <sheetViews>
    <sheetView zoomScale="80" zoomScaleNormal="80" zoomScaleSheetLayoutView="80" workbookViewId="0">
      <pane ySplit="3" topLeftCell="A23" activePane="bottomLeft" state="frozen"/>
      <selection pane="bottomLeft" activeCell="H26" sqref="H26"/>
    </sheetView>
  </sheetViews>
  <sheetFormatPr defaultColWidth="9" defaultRowHeight="14.4"/>
  <cols>
    <col min="1" max="1" width="6.21875" style="5" bestFit="1" customWidth="1"/>
    <col min="2" max="2" width="7.6640625" style="5" customWidth="1"/>
    <col min="3" max="3" width="32.44140625" style="5" customWidth="1"/>
    <col min="4" max="4" width="12.6640625" style="5" customWidth="1"/>
    <col min="5" max="5" width="63.6640625" style="5" customWidth="1"/>
    <col min="6" max="6" width="6.6640625" style="5" customWidth="1"/>
    <col min="7" max="7" width="6.44140625" style="5" customWidth="1"/>
    <col min="8" max="8" width="60.6640625" style="5" customWidth="1"/>
    <col min="9" max="16384" width="9" style="5"/>
  </cols>
  <sheetData>
    <row r="1" spans="1:8" s="21" customFormat="1" ht="24.6">
      <c r="A1" s="18" t="s">
        <v>1166</v>
      </c>
      <c r="H1" s="19" t="e">
        <f>IF(#REF!="OK","入力完了","未入力の項目があります")</f>
        <v>#REF!</v>
      </c>
    </row>
    <row r="2" spans="1:8" ht="20.100000000000001" customHeight="1">
      <c r="A2" s="13"/>
      <c r="F2" s="5" t="s">
        <v>1309</v>
      </c>
      <c r="H2" s="14"/>
    </row>
    <row r="3" spans="1:8" s="11" customFormat="1" ht="30" customHeight="1">
      <c r="A3" s="6" t="s">
        <v>1</v>
      </c>
      <c r="B3" s="6" t="s">
        <v>1078</v>
      </c>
      <c r="C3" s="7" t="s">
        <v>2</v>
      </c>
      <c r="D3" s="7" t="s">
        <v>3</v>
      </c>
      <c r="E3" s="7" t="s">
        <v>136</v>
      </c>
      <c r="F3" s="8" t="s">
        <v>164</v>
      </c>
      <c r="G3" s="9" t="s">
        <v>4</v>
      </c>
      <c r="H3" s="10" t="s">
        <v>1167</v>
      </c>
    </row>
    <row r="4" spans="1:8" ht="30" customHeight="1">
      <c r="A4" s="39">
        <v>1</v>
      </c>
      <c r="B4" s="2"/>
      <c r="C4" s="117" t="s">
        <v>29</v>
      </c>
      <c r="D4" s="117"/>
      <c r="E4" s="118" t="s">
        <v>1412</v>
      </c>
      <c r="F4" s="39" t="s">
        <v>121</v>
      </c>
      <c r="G4" s="39">
        <v>9</v>
      </c>
      <c r="H4" s="12"/>
    </row>
    <row r="5" spans="1:8" ht="30" customHeight="1">
      <c r="A5" s="39">
        <v>2</v>
      </c>
      <c r="B5" s="2" t="s">
        <v>124</v>
      </c>
      <c r="C5" s="117" t="s">
        <v>30</v>
      </c>
      <c r="D5" s="117"/>
      <c r="E5" s="118" t="s">
        <v>1413</v>
      </c>
      <c r="F5" s="39" t="s">
        <v>121</v>
      </c>
      <c r="G5" s="39">
        <v>13</v>
      </c>
      <c r="H5" s="12"/>
    </row>
    <row r="6" spans="1:8" ht="30" customHeight="1">
      <c r="A6" s="39">
        <v>3</v>
      </c>
      <c r="B6" s="2" t="s">
        <v>124</v>
      </c>
      <c r="C6" s="117" t="s">
        <v>31</v>
      </c>
      <c r="D6" s="117"/>
      <c r="E6" s="118" t="s">
        <v>1445</v>
      </c>
      <c r="F6" s="39" t="s">
        <v>121</v>
      </c>
      <c r="G6" s="39">
        <v>13</v>
      </c>
      <c r="H6" s="12"/>
    </row>
    <row r="7" spans="1:8" ht="30" customHeight="1">
      <c r="A7" s="39">
        <v>4</v>
      </c>
      <c r="B7" s="2"/>
      <c r="C7" s="117" t="s">
        <v>32</v>
      </c>
      <c r="D7" s="117"/>
      <c r="E7" s="118" t="s">
        <v>1304</v>
      </c>
      <c r="F7" s="180" t="s">
        <v>122</v>
      </c>
      <c r="G7" s="181"/>
      <c r="H7" s="12"/>
    </row>
    <row r="8" spans="1:8" ht="30" customHeight="1">
      <c r="A8" s="39">
        <v>5</v>
      </c>
      <c r="B8" s="3"/>
      <c r="C8" s="117" t="s">
        <v>33</v>
      </c>
      <c r="D8" s="117"/>
      <c r="E8" s="118" t="s">
        <v>125</v>
      </c>
      <c r="F8" s="180" t="s">
        <v>122</v>
      </c>
      <c r="G8" s="181"/>
      <c r="H8" s="12"/>
    </row>
    <row r="9" spans="1:8" ht="30" customHeight="1">
      <c r="A9" s="39">
        <v>6</v>
      </c>
      <c r="B9" s="3"/>
      <c r="C9" s="117" t="s">
        <v>1218</v>
      </c>
      <c r="D9" s="117"/>
      <c r="E9" s="118" t="s">
        <v>126</v>
      </c>
      <c r="F9" s="180" t="s">
        <v>122</v>
      </c>
      <c r="G9" s="181"/>
      <c r="H9" s="12"/>
    </row>
    <row r="10" spans="1:8" ht="30" customHeight="1">
      <c r="A10" s="39">
        <v>7</v>
      </c>
      <c r="B10" s="3"/>
      <c r="C10" s="117" t="s">
        <v>34</v>
      </c>
      <c r="D10" s="117"/>
      <c r="E10" s="118" t="s">
        <v>137</v>
      </c>
      <c r="F10" s="39" t="s">
        <v>121</v>
      </c>
      <c r="G10" s="39">
        <v>15</v>
      </c>
      <c r="H10" s="12"/>
    </row>
    <row r="11" spans="1:8" ht="30" customHeight="1">
      <c r="A11" s="39">
        <v>8</v>
      </c>
      <c r="B11" s="3"/>
      <c r="C11" s="117" t="s">
        <v>35</v>
      </c>
      <c r="D11" s="117"/>
      <c r="E11" s="118" t="s">
        <v>1305</v>
      </c>
      <c r="F11" s="180" t="s">
        <v>122</v>
      </c>
      <c r="G11" s="181"/>
      <c r="H11" s="12"/>
    </row>
    <row r="12" spans="1:8" ht="30" customHeight="1">
      <c r="A12" s="39">
        <v>9</v>
      </c>
      <c r="B12" s="3" t="s">
        <v>124</v>
      </c>
      <c r="C12" s="117" t="s">
        <v>36</v>
      </c>
      <c r="D12" s="117"/>
      <c r="E12" s="118" t="s">
        <v>127</v>
      </c>
      <c r="F12" s="180" t="s">
        <v>122</v>
      </c>
      <c r="G12" s="181"/>
      <c r="H12" s="12"/>
    </row>
    <row r="13" spans="1:8" ht="46.05" customHeight="1">
      <c r="A13" s="39">
        <v>10</v>
      </c>
      <c r="B13" s="3" t="s">
        <v>124</v>
      </c>
      <c r="C13" s="117" t="s">
        <v>1267</v>
      </c>
      <c r="D13" s="117"/>
      <c r="E13" s="118" t="s">
        <v>1443</v>
      </c>
      <c r="F13" s="180" t="s">
        <v>122</v>
      </c>
      <c r="G13" s="181"/>
      <c r="H13" s="12"/>
    </row>
    <row r="14" spans="1:8" ht="30" customHeight="1">
      <c r="A14" s="39">
        <v>11</v>
      </c>
      <c r="B14" s="3" t="s">
        <v>124</v>
      </c>
      <c r="C14" s="117" t="s">
        <v>37</v>
      </c>
      <c r="D14" s="117"/>
      <c r="E14" s="118" t="s">
        <v>1442</v>
      </c>
      <c r="F14" s="39" t="s">
        <v>121</v>
      </c>
      <c r="G14" s="39">
        <v>5</v>
      </c>
      <c r="H14" s="12"/>
    </row>
    <row r="15" spans="1:8" ht="62.1" customHeight="1">
      <c r="A15" s="39">
        <v>12</v>
      </c>
      <c r="B15" s="3" t="s">
        <v>124</v>
      </c>
      <c r="C15" s="117" t="s">
        <v>38</v>
      </c>
      <c r="D15" s="117"/>
      <c r="E15" s="118" t="s">
        <v>1306</v>
      </c>
      <c r="F15" s="180" t="s">
        <v>122</v>
      </c>
      <c r="G15" s="181"/>
      <c r="H15" s="12"/>
    </row>
    <row r="16" spans="1:8" ht="30" customHeight="1">
      <c r="A16" s="39">
        <v>13</v>
      </c>
      <c r="B16" s="3" t="s">
        <v>124</v>
      </c>
      <c r="C16" s="117" t="s">
        <v>39</v>
      </c>
      <c r="D16" s="117"/>
      <c r="E16" s="118" t="s">
        <v>1433</v>
      </c>
      <c r="F16" s="39" t="s">
        <v>121</v>
      </c>
      <c r="G16" s="39">
        <v>15</v>
      </c>
      <c r="H16" s="12"/>
    </row>
    <row r="17" spans="1:8" ht="30" customHeight="1">
      <c r="A17" s="39">
        <v>14</v>
      </c>
      <c r="B17" s="3" t="s">
        <v>124</v>
      </c>
      <c r="C17" s="117" t="s">
        <v>40</v>
      </c>
      <c r="D17" s="117"/>
      <c r="E17" s="118" t="s">
        <v>138</v>
      </c>
      <c r="F17" s="39" t="s">
        <v>121</v>
      </c>
      <c r="G17" s="39">
        <v>15</v>
      </c>
      <c r="H17" s="12"/>
    </row>
    <row r="18" spans="1:8" ht="30" customHeight="1">
      <c r="A18" s="39">
        <v>15</v>
      </c>
      <c r="B18" s="3" t="s">
        <v>124</v>
      </c>
      <c r="C18" s="117" t="s">
        <v>41</v>
      </c>
      <c r="D18" s="117"/>
      <c r="E18" s="118" t="s">
        <v>139</v>
      </c>
      <c r="F18" s="39" t="s">
        <v>121</v>
      </c>
      <c r="G18" s="39">
        <v>15</v>
      </c>
      <c r="H18" s="12"/>
    </row>
    <row r="19" spans="1:8" ht="30" customHeight="1">
      <c r="A19" s="39">
        <v>16</v>
      </c>
      <c r="B19" s="3" t="s">
        <v>124</v>
      </c>
      <c r="C19" s="117" t="s">
        <v>42</v>
      </c>
      <c r="D19" s="117"/>
      <c r="E19" s="118" t="s">
        <v>140</v>
      </c>
      <c r="F19" s="180" t="s">
        <v>122</v>
      </c>
      <c r="G19" s="181"/>
      <c r="H19" s="12"/>
    </row>
    <row r="20" spans="1:8" ht="30" customHeight="1">
      <c r="A20" s="39">
        <v>17</v>
      </c>
      <c r="B20" s="3" t="s">
        <v>124</v>
      </c>
      <c r="C20" s="117" t="s">
        <v>43</v>
      </c>
      <c r="D20" s="117"/>
      <c r="E20" s="118" t="s">
        <v>141</v>
      </c>
      <c r="F20" s="39" t="s">
        <v>121</v>
      </c>
      <c r="G20" s="39">
        <v>15</v>
      </c>
      <c r="H20" s="12"/>
    </row>
    <row r="21" spans="1:8" ht="30" customHeight="1">
      <c r="A21" s="39">
        <v>18</v>
      </c>
      <c r="B21" s="3" t="s">
        <v>124</v>
      </c>
      <c r="C21" s="117" t="s">
        <v>44</v>
      </c>
      <c r="D21" s="117"/>
      <c r="E21" s="118" t="s">
        <v>1307</v>
      </c>
      <c r="F21" s="180" t="s">
        <v>122</v>
      </c>
      <c r="G21" s="181"/>
      <c r="H21" s="12"/>
    </row>
    <row r="22" spans="1:8" ht="195" customHeight="1">
      <c r="A22" s="39">
        <v>19</v>
      </c>
      <c r="B22" s="3" t="s">
        <v>124</v>
      </c>
      <c r="C22" s="155" t="s">
        <v>1505</v>
      </c>
      <c r="D22" s="117"/>
      <c r="E22" s="118" t="s">
        <v>1079</v>
      </c>
      <c r="F22" s="39" t="s">
        <v>123</v>
      </c>
      <c r="G22" s="39">
        <v>500</v>
      </c>
      <c r="H22" s="12"/>
    </row>
    <row r="23" spans="1:8" ht="30" customHeight="1">
      <c r="A23" s="39">
        <v>20</v>
      </c>
      <c r="B23" s="3" t="s">
        <v>124</v>
      </c>
      <c r="C23" s="117" t="s">
        <v>1277</v>
      </c>
      <c r="D23" s="117"/>
      <c r="E23" s="118" t="s">
        <v>162</v>
      </c>
      <c r="F23" s="180" t="s">
        <v>122</v>
      </c>
      <c r="G23" s="181"/>
      <c r="H23" s="12"/>
    </row>
    <row r="24" spans="1:8" ht="30" customHeight="1">
      <c r="A24" s="39">
        <v>21</v>
      </c>
      <c r="B24" s="3"/>
      <c r="C24" s="117" t="s">
        <v>46</v>
      </c>
      <c r="D24" s="117"/>
      <c r="E24" s="118" t="s">
        <v>128</v>
      </c>
      <c r="F24" s="180" t="s">
        <v>122</v>
      </c>
      <c r="G24" s="181"/>
      <c r="H24" s="12"/>
    </row>
    <row r="25" spans="1:8" ht="30" customHeight="1">
      <c r="A25" s="39">
        <v>22</v>
      </c>
      <c r="B25" s="3"/>
      <c r="C25" s="117" t="s">
        <v>47</v>
      </c>
      <c r="D25" s="117"/>
      <c r="E25" s="118" t="s">
        <v>1086</v>
      </c>
      <c r="F25" s="39" t="s">
        <v>121</v>
      </c>
      <c r="G25" s="39">
        <v>8</v>
      </c>
      <c r="H25" s="12"/>
    </row>
    <row r="26" spans="1:8" ht="30" customHeight="1">
      <c r="A26" s="39">
        <v>23</v>
      </c>
      <c r="B26" s="3" t="s">
        <v>124</v>
      </c>
      <c r="C26" s="155" t="s">
        <v>1506</v>
      </c>
      <c r="D26" s="117"/>
      <c r="E26" s="118" t="s">
        <v>129</v>
      </c>
      <c r="F26" s="39" t="s">
        <v>123</v>
      </c>
      <c r="G26" s="39">
        <v>20</v>
      </c>
      <c r="H26" s="12"/>
    </row>
    <row r="27" spans="1:8" ht="30" customHeight="1">
      <c r="A27" s="39">
        <v>24</v>
      </c>
      <c r="B27" s="3" t="s">
        <v>124</v>
      </c>
      <c r="C27" s="155" t="s">
        <v>1507</v>
      </c>
      <c r="D27" s="117"/>
      <c r="E27" s="118" t="s">
        <v>130</v>
      </c>
      <c r="F27" s="39" t="s">
        <v>121</v>
      </c>
      <c r="G27" s="39">
        <v>50</v>
      </c>
      <c r="H27" s="12"/>
    </row>
    <row r="28" spans="1:8" ht="30" customHeight="1">
      <c r="A28" s="39">
        <v>25</v>
      </c>
      <c r="B28" s="3" t="s">
        <v>124</v>
      </c>
      <c r="C28" s="155" t="s">
        <v>1508</v>
      </c>
      <c r="D28" s="117"/>
      <c r="E28" s="118" t="s">
        <v>131</v>
      </c>
      <c r="F28" s="39" t="s">
        <v>123</v>
      </c>
      <c r="G28" s="39">
        <v>60</v>
      </c>
      <c r="H28" s="12"/>
    </row>
    <row r="29" spans="1:8" ht="30" customHeight="1">
      <c r="A29" s="39">
        <v>26</v>
      </c>
      <c r="B29" s="3" t="s">
        <v>124</v>
      </c>
      <c r="C29" s="155" t="s">
        <v>1509</v>
      </c>
      <c r="D29" s="117"/>
      <c r="E29" s="118" t="s">
        <v>132</v>
      </c>
      <c r="F29" s="39" t="s">
        <v>121</v>
      </c>
      <c r="G29" s="39">
        <v>50</v>
      </c>
      <c r="H29" s="12"/>
    </row>
    <row r="30" spans="1:8" ht="30" customHeight="1">
      <c r="A30" s="39">
        <v>27</v>
      </c>
      <c r="B30" s="3" t="s">
        <v>124</v>
      </c>
      <c r="C30" s="155" t="s">
        <v>1510</v>
      </c>
      <c r="D30" s="117"/>
      <c r="E30" s="118" t="s">
        <v>142</v>
      </c>
      <c r="F30" s="39" t="s">
        <v>123</v>
      </c>
      <c r="G30" s="39">
        <v>20</v>
      </c>
      <c r="H30" s="12"/>
    </row>
    <row r="31" spans="1:8" ht="30" customHeight="1">
      <c r="A31" s="39">
        <v>28</v>
      </c>
      <c r="B31" s="3" t="s">
        <v>124</v>
      </c>
      <c r="C31" s="117" t="s">
        <v>53</v>
      </c>
      <c r="D31" s="117"/>
      <c r="E31" s="118" t="s">
        <v>143</v>
      </c>
      <c r="F31" s="180" t="s">
        <v>122</v>
      </c>
      <c r="G31" s="181"/>
      <c r="H31" s="12"/>
    </row>
    <row r="32" spans="1:8" ht="30" customHeight="1">
      <c r="A32" s="39">
        <v>29</v>
      </c>
      <c r="B32" s="2" t="s">
        <v>124</v>
      </c>
      <c r="C32" s="117" t="s">
        <v>54</v>
      </c>
      <c r="D32" s="117"/>
      <c r="E32" s="118" t="s">
        <v>1312</v>
      </c>
      <c r="F32" s="180" t="s">
        <v>122</v>
      </c>
      <c r="G32" s="181"/>
      <c r="H32" s="12"/>
    </row>
    <row r="33" spans="1:8" ht="46.05" customHeight="1">
      <c r="A33" s="39">
        <v>30</v>
      </c>
      <c r="B33" s="3" t="s">
        <v>124</v>
      </c>
      <c r="C33" s="117" t="s">
        <v>1446</v>
      </c>
      <c r="D33" s="117"/>
      <c r="E33" s="118" t="s">
        <v>1414</v>
      </c>
      <c r="F33" s="39" t="s">
        <v>121</v>
      </c>
      <c r="G33" s="39">
        <v>4</v>
      </c>
      <c r="H33" s="12"/>
    </row>
    <row r="34" spans="1:8" ht="165" customHeight="1">
      <c r="A34" s="39">
        <v>31</v>
      </c>
      <c r="B34" s="3" t="s">
        <v>124</v>
      </c>
      <c r="C34" s="117" t="s">
        <v>55</v>
      </c>
      <c r="D34" s="117"/>
      <c r="E34" s="118" t="s">
        <v>1208</v>
      </c>
      <c r="F34" s="39" t="s">
        <v>123</v>
      </c>
      <c r="G34" s="39">
        <v>430</v>
      </c>
      <c r="H34" s="12"/>
    </row>
    <row r="35" spans="1:8" ht="46.05" customHeight="1">
      <c r="A35" s="39">
        <v>32</v>
      </c>
      <c r="B35" s="2" t="s">
        <v>124</v>
      </c>
      <c r="C35" s="117" t="s">
        <v>56</v>
      </c>
      <c r="D35" s="117"/>
      <c r="E35" s="118" t="s">
        <v>1318</v>
      </c>
      <c r="F35" s="39" t="s">
        <v>123</v>
      </c>
      <c r="G35" s="39">
        <v>100</v>
      </c>
      <c r="H35" s="12"/>
    </row>
    <row r="36" spans="1:8" ht="46.05" customHeight="1">
      <c r="A36" s="39">
        <v>33</v>
      </c>
      <c r="B36" s="2" t="s">
        <v>124</v>
      </c>
      <c r="C36" s="117" t="s">
        <v>57</v>
      </c>
      <c r="D36" s="117"/>
      <c r="E36" s="118" t="s">
        <v>1319</v>
      </c>
      <c r="F36" s="39" t="s">
        <v>123</v>
      </c>
      <c r="G36" s="39">
        <v>50</v>
      </c>
      <c r="H36" s="12"/>
    </row>
    <row r="37" spans="1:8" ht="46.05" customHeight="1">
      <c r="A37" s="39">
        <v>34</v>
      </c>
      <c r="B37" s="2" t="s">
        <v>124</v>
      </c>
      <c r="C37" s="117" t="s">
        <v>58</v>
      </c>
      <c r="D37" s="117"/>
      <c r="E37" s="118" t="s">
        <v>1432</v>
      </c>
      <c r="F37" s="39" t="s">
        <v>121</v>
      </c>
      <c r="G37" s="39">
        <v>12</v>
      </c>
      <c r="H37" s="12"/>
    </row>
    <row r="38" spans="1:8" ht="46.05" customHeight="1">
      <c r="A38" s="39">
        <v>35</v>
      </c>
      <c r="B38" s="2" t="s">
        <v>124</v>
      </c>
      <c r="C38" s="117" t="s">
        <v>59</v>
      </c>
      <c r="D38" s="117"/>
      <c r="E38" s="118" t="s">
        <v>1320</v>
      </c>
      <c r="F38" s="39" t="s">
        <v>123</v>
      </c>
      <c r="G38" s="39">
        <v>100</v>
      </c>
      <c r="H38" s="12"/>
    </row>
    <row r="39" spans="1:8" ht="46.05" customHeight="1">
      <c r="A39" s="39">
        <v>36</v>
      </c>
      <c r="B39" s="2" t="s">
        <v>124</v>
      </c>
      <c r="C39" s="117" t="s">
        <v>60</v>
      </c>
      <c r="D39" s="117"/>
      <c r="E39" s="118" t="s">
        <v>1328</v>
      </c>
      <c r="F39" s="39" t="s">
        <v>123</v>
      </c>
      <c r="G39" s="39">
        <v>50</v>
      </c>
      <c r="H39" s="12"/>
    </row>
    <row r="40" spans="1:8" ht="46.05" customHeight="1">
      <c r="A40" s="39">
        <v>37</v>
      </c>
      <c r="B40" s="2" t="s">
        <v>124</v>
      </c>
      <c r="C40" s="117" t="s">
        <v>61</v>
      </c>
      <c r="D40" s="117"/>
      <c r="E40" s="118" t="s">
        <v>1430</v>
      </c>
      <c r="F40" s="39" t="s">
        <v>121</v>
      </c>
      <c r="G40" s="39">
        <v>12</v>
      </c>
      <c r="H40" s="12"/>
    </row>
    <row r="41" spans="1:8" ht="46.05" customHeight="1">
      <c r="A41" s="39">
        <v>38</v>
      </c>
      <c r="B41" s="2" t="s">
        <v>124</v>
      </c>
      <c r="C41" s="117" t="s">
        <v>62</v>
      </c>
      <c r="D41" s="117"/>
      <c r="E41" s="118" t="s">
        <v>1329</v>
      </c>
      <c r="F41" s="39" t="s">
        <v>123</v>
      </c>
      <c r="G41" s="39">
        <v>100</v>
      </c>
      <c r="H41" s="12"/>
    </row>
    <row r="42" spans="1:8" ht="46.05" customHeight="1">
      <c r="A42" s="39">
        <v>39</v>
      </c>
      <c r="B42" s="2" t="s">
        <v>124</v>
      </c>
      <c r="C42" s="117" t="s">
        <v>63</v>
      </c>
      <c r="D42" s="117"/>
      <c r="E42" s="118" t="s">
        <v>1321</v>
      </c>
      <c r="F42" s="39" t="s">
        <v>123</v>
      </c>
      <c r="G42" s="39">
        <v>50</v>
      </c>
      <c r="H42" s="12"/>
    </row>
    <row r="43" spans="1:8" ht="46.05" customHeight="1">
      <c r="A43" s="39">
        <v>40</v>
      </c>
      <c r="B43" s="2" t="s">
        <v>124</v>
      </c>
      <c r="C43" s="117" t="s">
        <v>64</v>
      </c>
      <c r="D43" s="117"/>
      <c r="E43" s="118" t="s">
        <v>1431</v>
      </c>
      <c r="F43" s="39" t="s">
        <v>121</v>
      </c>
      <c r="G43" s="39">
        <v>12</v>
      </c>
      <c r="H43" s="12"/>
    </row>
    <row r="44" spans="1:8" ht="46.05" customHeight="1">
      <c r="A44" s="39">
        <v>41</v>
      </c>
      <c r="B44" s="2" t="s">
        <v>124</v>
      </c>
      <c r="C44" s="117" t="s">
        <v>65</v>
      </c>
      <c r="D44" s="117"/>
      <c r="E44" s="118" t="s">
        <v>1322</v>
      </c>
      <c r="F44" s="39" t="s">
        <v>123</v>
      </c>
      <c r="G44" s="39">
        <v>100</v>
      </c>
      <c r="H44" s="12"/>
    </row>
    <row r="45" spans="1:8" ht="46.05" customHeight="1">
      <c r="A45" s="39">
        <v>42</v>
      </c>
      <c r="B45" s="2" t="s">
        <v>124</v>
      </c>
      <c r="C45" s="117" t="s">
        <v>66</v>
      </c>
      <c r="D45" s="117"/>
      <c r="E45" s="118" t="s">
        <v>1325</v>
      </c>
      <c r="F45" s="39" t="s">
        <v>123</v>
      </c>
      <c r="G45" s="39">
        <v>50</v>
      </c>
      <c r="H45" s="12"/>
    </row>
    <row r="46" spans="1:8" ht="46.05" customHeight="1">
      <c r="A46" s="39">
        <v>43</v>
      </c>
      <c r="B46" s="2" t="s">
        <v>124</v>
      </c>
      <c r="C46" s="119" t="s">
        <v>1313</v>
      </c>
      <c r="D46" s="119"/>
      <c r="E46" s="120" t="s">
        <v>1324</v>
      </c>
      <c r="F46" s="39" t="s">
        <v>123</v>
      </c>
      <c r="G46" s="39">
        <v>100</v>
      </c>
      <c r="H46" s="89"/>
    </row>
    <row r="47" spans="1:8" ht="46.05" customHeight="1">
      <c r="A47" s="39">
        <v>44</v>
      </c>
      <c r="B47" s="2" t="s">
        <v>124</v>
      </c>
      <c r="C47" s="119" t="s">
        <v>1314</v>
      </c>
      <c r="D47" s="119"/>
      <c r="E47" s="120" t="s">
        <v>1323</v>
      </c>
      <c r="F47" s="39" t="s">
        <v>123</v>
      </c>
      <c r="G47" s="39">
        <v>50</v>
      </c>
      <c r="H47" s="89"/>
    </row>
    <row r="48" spans="1:8" ht="46.05" customHeight="1">
      <c r="A48" s="39">
        <v>45</v>
      </c>
      <c r="B48" s="2" t="s">
        <v>124</v>
      </c>
      <c r="C48" s="119" t="s">
        <v>1315</v>
      </c>
      <c r="D48" s="119"/>
      <c r="E48" s="120" t="s">
        <v>1326</v>
      </c>
      <c r="F48" s="39" t="s">
        <v>123</v>
      </c>
      <c r="G48" s="39">
        <v>100</v>
      </c>
      <c r="H48" s="89"/>
    </row>
    <row r="49" spans="1:8" ht="46.05" customHeight="1">
      <c r="A49" s="39">
        <v>46</v>
      </c>
      <c r="B49" s="2" t="s">
        <v>124</v>
      </c>
      <c r="C49" s="119" t="s">
        <v>1316</v>
      </c>
      <c r="D49" s="119"/>
      <c r="E49" s="120" t="s">
        <v>1327</v>
      </c>
      <c r="F49" s="39" t="s">
        <v>123</v>
      </c>
      <c r="G49" s="39">
        <v>50</v>
      </c>
      <c r="H49" s="89"/>
    </row>
    <row r="50" spans="1:8" ht="15" customHeight="1">
      <c r="A50" s="171">
        <v>47</v>
      </c>
      <c r="B50" s="174" t="s">
        <v>124</v>
      </c>
      <c r="C50" s="175" t="s">
        <v>67</v>
      </c>
      <c r="D50" s="121" t="s">
        <v>5</v>
      </c>
      <c r="E50" s="175" t="s">
        <v>1490</v>
      </c>
      <c r="F50" s="176" t="s">
        <v>122</v>
      </c>
      <c r="G50" s="177"/>
      <c r="H50" s="37"/>
    </row>
    <row r="51" spans="1:8" ht="15" customHeight="1">
      <c r="A51" s="172"/>
      <c r="B51" s="172"/>
      <c r="C51" s="172"/>
      <c r="D51" s="122" t="s">
        <v>1501</v>
      </c>
      <c r="E51" s="172"/>
      <c r="F51" s="178" t="s">
        <v>122</v>
      </c>
      <c r="G51" s="179"/>
      <c r="H51" s="129"/>
    </row>
    <row r="52" spans="1:8" ht="15" customHeight="1">
      <c r="A52" s="172"/>
      <c r="B52" s="172"/>
      <c r="C52" s="172"/>
      <c r="D52" s="122" t="s">
        <v>6</v>
      </c>
      <c r="E52" s="172"/>
      <c r="F52" s="178" t="s">
        <v>122</v>
      </c>
      <c r="G52" s="179"/>
      <c r="H52" s="129"/>
    </row>
    <row r="53" spans="1:8" ht="15" customHeight="1">
      <c r="A53" s="172"/>
      <c r="B53" s="172"/>
      <c r="C53" s="172"/>
      <c r="D53" s="122" t="s">
        <v>16</v>
      </c>
      <c r="E53" s="172"/>
      <c r="F53" s="178" t="s">
        <v>122</v>
      </c>
      <c r="G53" s="179"/>
      <c r="H53" s="129"/>
    </row>
    <row r="54" spans="1:8" ht="15" customHeight="1">
      <c r="A54" s="172"/>
      <c r="B54" s="172"/>
      <c r="C54" s="172"/>
      <c r="D54" s="122" t="s">
        <v>7</v>
      </c>
      <c r="E54" s="172"/>
      <c r="F54" s="178" t="s">
        <v>122</v>
      </c>
      <c r="G54" s="179"/>
      <c r="H54" s="129"/>
    </row>
    <row r="55" spans="1:8" ht="15" customHeight="1">
      <c r="A55" s="172"/>
      <c r="B55" s="172"/>
      <c r="C55" s="172"/>
      <c r="D55" s="122" t="s">
        <v>8</v>
      </c>
      <c r="E55" s="172"/>
      <c r="F55" s="178" t="s">
        <v>122</v>
      </c>
      <c r="G55" s="179"/>
      <c r="H55" s="129"/>
    </row>
    <row r="56" spans="1:8" ht="15" customHeight="1">
      <c r="A56" s="172"/>
      <c r="B56" s="172"/>
      <c r="C56" s="172"/>
      <c r="D56" s="122" t="s">
        <v>9</v>
      </c>
      <c r="E56" s="172"/>
      <c r="F56" s="178" t="s">
        <v>122</v>
      </c>
      <c r="G56" s="179"/>
      <c r="H56" s="129"/>
    </row>
    <row r="57" spans="1:8" ht="15" customHeight="1">
      <c r="A57" s="172"/>
      <c r="B57" s="172"/>
      <c r="C57" s="172"/>
      <c r="D57" s="128" t="s">
        <v>1382</v>
      </c>
      <c r="E57" s="172"/>
      <c r="F57" s="178" t="s">
        <v>122</v>
      </c>
      <c r="G57" s="179"/>
      <c r="H57" s="129"/>
    </row>
    <row r="58" spans="1:8" ht="15" customHeight="1">
      <c r="A58" s="172"/>
      <c r="B58" s="172"/>
      <c r="C58" s="172"/>
      <c r="D58" s="122" t="s">
        <v>1500</v>
      </c>
      <c r="E58" s="172"/>
      <c r="F58" s="178" t="s">
        <v>122</v>
      </c>
      <c r="G58" s="179"/>
      <c r="H58" s="129"/>
    </row>
    <row r="59" spans="1:8" ht="15" customHeight="1">
      <c r="A59" s="172"/>
      <c r="B59" s="172"/>
      <c r="C59" s="172"/>
      <c r="D59" s="122" t="s">
        <v>1453</v>
      </c>
      <c r="E59" s="172"/>
      <c r="F59" s="178" t="s">
        <v>122</v>
      </c>
      <c r="G59" s="179"/>
      <c r="H59" s="129"/>
    </row>
    <row r="60" spans="1:8" ht="15" customHeight="1">
      <c r="A60" s="172"/>
      <c r="B60" s="172"/>
      <c r="C60" s="172"/>
      <c r="D60" s="122" t="s">
        <v>10</v>
      </c>
      <c r="E60" s="172"/>
      <c r="F60" s="178" t="s">
        <v>122</v>
      </c>
      <c r="G60" s="179"/>
      <c r="H60" s="129"/>
    </row>
    <row r="61" spans="1:8" ht="15" customHeight="1">
      <c r="A61" s="172"/>
      <c r="B61" s="172"/>
      <c r="C61" s="172"/>
      <c r="D61" s="122" t="s">
        <v>11</v>
      </c>
      <c r="E61" s="172"/>
      <c r="F61" s="178" t="s">
        <v>122</v>
      </c>
      <c r="G61" s="179"/>
      <c r="H61" s="129"/>
    </row>
    <row r="62" spans="1:8" ht="15" customHeight="1">
      <c r="A62" s="172"/>
      <c r="B62" s="172"/>
      <c r="C62" s="172"/>
      <c r="D62" s="122" t="s">
        <v>12</v>
      </c>
      <c r="E62" s="172"/>
      <c r="F62" s="178" t="s">
        <v>122</v>
      </c>
      <c r="G62" s="179"/>
      <c r="H62" s="129"/>
    </row>
    <row r="63" spans="1:8" ht="15" customHeight="1">
      <c r="A63" s="172"/>
      <c r="B63" s="172"/>
      <c r="C63" s="172"/>
      <c r="D63" s="122" t="s">
        <v>13</v>
      </c>
      <c r="E63" s="172"/>
      <c r="F63" s="178" t="s">
        <v>122</v>
      </c>
      <c r="G63" s="179"/>
      <c r="H63" s="129"/>
    </row>
    <row r="64" spans="1:8" ht="15" customHeight="1">
      <c r="A64" s="172"/>
      <c r="B64" s="172"/>
      <c r="C64" s="172"/>
      <c r="D64" s="122" t="s">
        <v>14</v>
      </c>
      <c r="E64" s="172"/>
      <c r="F64" s="178" t="s">
        <v>122</v>
      </c>
      <c r="G64" s="179"/>
      <c r="H64" s="129"/>
    </row>
    <row r="65" spans="1:8" ht="15" customHeight="1">
      <c r="A65" s="172"/>
      <c r="B65" s="172"/>
      <c r="C65" s="172"/>
      <c r="D65" s="122" t="s">
        <v>15</v>
      </c>
      <c r="E65" s="172"/>
      <c r="F65" s="178" t="s">
        <v>122</v>
      </c>
      <c r="G65" s="179"/>
      <c r="H65" s="129"/>
    </row>
    <row r="66" spans="1:8" ht="15" customHeight="1">
      <c r="A66" s="172"/>
      <c r="B66" s="172"/>
      <c r="C66" s="172"/>
      <c r="D66" s="122" t="s">
        <v>17</v>
      </c>
      <c r="E66" s="172"/>
      <c r="F66" s="178" t="s">
        <v>122</v>
      </c>
      <c r="G66" s="179"/>
      <c r="H66" s="129"/>
    </row>
    <row r="67" spans="1:8" ht="15" customHeight="1">
      <c r="A67" s="172"/>
      <c r="B67" s="172"/>
      <c r="C67" s="172"/>
      <c r="D67" s="122" t="s">
        <v>18</v>
      </c>
      <c r="E67" s="172"/>
      <c r="F67" s="178" t="s">
        <v>122</v>
      </c>
      <c r="G67" s="179"/>
      <c r="H67" s="129"/>
    </row>
    <row r="68" spans="1:8" ht="15" customHeight="1">
      <c r="A68" s="172"/>
      <c r="B68" s="172"/>
      <c r="C68" s="172"/>
      <c r="D68" s="122" t="s">
        <v>19</v>
      </c>
      <c r="E68" s="172"/>
      <c r="F68" s="178" t="s">
        <v>122</v>
      </c>
      <c r="G68" s="179"/>
      <c r="H68" s="129"/>
    </row>
    <row r="69" spans="1:8" ht="15" customHeight="1">
      <c r="A69" s="172"/>
      <c r="B69" s="172"/>
      <c r="C69" s="172"/>
      <c r="D69" s="122" t="s">
        <v>20</v>
      </c>
      <c r="E69" s="172"/>
      <c r="F69" s="178" t="s">
        <v>122</v>
      </c>
      <c r="G69" s="179"/>
      <c r="H69" s="129"/>
    </row>
    <row r="70" spans="1:8" ht="15" customHeight="1">
      <c r="A70" s="172"/>
      <c r="B70" s="172"/>
      <c r="C70" s="172"/>
      <c r="D70" s="122" t="s">
        <v>21</v>
      </c>
      <c r="E70" s="172"/>
      <c r="F70" s="178" t="s">
        <v>122</v>
      </c>
      <c r="G70" s="179"/>
      <c r="H70" s="129"/>
    </row>
    <row r="71" spans="1:8" ht="15" customHeight="1">
      <c r="A71" s="172"/>
      <c r="B71" s="172"/>
      <c r="C71" s="172"/>
      <c r="D71" s="122" t="s">
        <v>22</v>
      </c>
      <c r="E71" s="172"/>
      <c r="F71" s="178" t="s">
        <v>122</v>
      </c>
      <c r="G71" s="179"/>
      <c r="H71" s="129"/>
    </row>
    <row r="72" spans="1:8" ht="15" customHeight="1">
      <c r="A72" s="172"/>
      <c r="B72" s="172"/>
      <c r="C72" s="172"/>
      <c r="D72" s="122" t="s">
        <v>1502</v>
      </c>
      <c r="E72" s="172"/>
      <c r="F72" s="178" t="s">
        <v>122</v>
      </c>
      <c r="G72" s="179"/>
      <c r="H72" s="129"/>
    </row>
    <row r="73" spans="1:8" ht="15" customHeight="1">
      <c r="A73" s="172"/>
      <c r="B73" s="172"/>
      <c r="C73" s="172"/>
      <c r="D73" s="122" t="s">
        <v>23</v>
      </c>
      <c r="E73" s="172"/>
      <c r="F73" s="178" t="s">
        <v>122</v>
      </c>
      <c r="G73" s="179"/>
      <c r="H73" s="129"/>
    </row>
    <row r="74" spans="1:8" ht="15" customHeight="1">
      <c r="A74" s="172"/>
      <c r="B74" s="172"/>
      <c r="C74" s="172"/>
      <c r="D74" s="122" t="s">
        <v>1482</v>
      </c>
      <c r="E74" s="172"/>
      <c r="F74" s="178" t="s">
        <v>122</v>
      </c>
      <c r="G74" s="179"/>
      <c r="H74" s="129"/>
    </row>
    <row r="75" spans="1:8" ht="15" customHeight="1">
      <c r="A75" s="172"/>
      <c r="B75" s="172"/>
      <c r="C75" s="172"/>
      <c r="D75" s="122" t="s">
        <v>24</v>
      </c>
      <c r="E75" s="172"/>
      <c r="F75" s="178" t="s">
        <v>122</v>
      </c>
      <c r="G75" s="179"/>
      <c r="H75" s="129"/>
    </row>
    <row r="76" spans="1:8" ht="15" customHeight="1">
      <c r="A76" s="172"/>
      <c r="B76" s="172"/>
      <c r="C76" s="172"/>
      <c r="D76" s="122" t="s">
        <v>25</v>
      </c>
      <c r="E76" s="172"/>
      <c r="F76" s="178" t="s">
        <v>122</v>
      </c>
      <c r="G76" s="179"/>
      <c r="H76" s="129"/>
    </row>
    <row r="77" spans="1:8" ht="15" customHeight="1">
      <c r="A77" s="172"/>
      <c r="B77" s="172"/>
      <c r="C77" s="172"/>
      <c r="D77" s="122" t="s">
        <v>26</v>
      </c>
      <c r="E77" s="172"/>
      <c r="F77" s="178" t="s">
        <v>122</v>
      </c>
      <c r="G77" s="179"/>
      <c r="H77" s="129"/>
    </row>
    <row r="78" spans="1:8" ht="15" customHeight="1">
      <c r="A78" s="172"/>
      <c r="B78" s="172"/>
      <c r="C78" s="172"/>
      <c r="D78" s="122" t="s">
        <v>27</v>
      </c>
      <c r="E78" s="172"/>
      <c r="F78" s="178" t="s">
        <v>122</v>
      </c>
      <c r="G78" s="179"/>
      <c r="H78" s="129"/>
    </row>
    <row r="79" spans="1:8" ht="15" customHeight="1">
      <c r="A79" s="173"/>
      <c r="B79" s="173"/>
      <c r="C79" s="173"/>
      <c r="D79" s="123" t="s">
        <v>28</v>
      </c>
      <c r="E79" s="173"/>
      <c r="F79" s="182" t="s">
        <v>122</v>
      </c>
      <c r="G79" s="183"/>
      <c r="H79" s="38"/>
    </row>
    <row r="80" spans="1:8" ht="90" customHeight="1">
      <c r="A80" s="39">
        <v>48</v>
      </c>
      <c r="B80" s="3" t="s">
        <v>124</v>
      </c>
      <c r="C80" s="117" t="s">
        <v>68</v>
      </c>
      <c r="D80" s="117"/>
      <c r="E80" s="118" t="s">
        <v>1207</v>
      </c>
      <c r="F80" s="39" t="s">
        <v>123</v>
      </c>
      <c r="G80" s="39">
        <v>250</v>
      </c>
      <c r="H80" s="12" t="s">
        <v>1504</v>
      </c>
    </row>
    <row r="81" spans="1:8" ht="62.1" customHeight="1">
      <c r="A81" s="39">
        <v>49</v>
      </c>
      <c r="B81" s="2" t="s">
        <v>124</v>
      </c>
      <c r="C81" s="117" t="s">
        <v>69</v>
      </c>
      <c r="D81" s="117"/>
      <c r="E81" s="118" t="s">
        <v>1210</v>
      </c>
      <c r="F81" s="39" t="s">
        <v>123</v>
      </c>
      <c r="G81" s="39">
        <v>20</v>
      </c>
      <c r="H81" s="12"/>
    </row>
    <row r="82" spans="1:8" ht="30" customHeight="1">
      <c r="A82" s="39">
        <v>50</v>
      </c>
      <c r="B82" s="2" t="s">
        <v>124</v>
      </c>
      <c r="C82" s="117" t="s">
        <v>70</v>
      </c>
      <c r="D82" s="117"/>
      <c r="E82" s="118" t="s">
        <v>1416</v>
      </c>
      <c r="F82" s="39" t="s">
        <v>121</v>
      </c>
      <c r="G82" s="39">
        <v>5</v>
      </c>
      <c r="H82" s="12"/>
    </row>
    <row r="83" spans="1:8" ht="46.05" customHeight="1">
      <c r="A83" s="39">
        <v>51</v>
      </c>
      <c r="B83" s="2" t="s">
        <v>124</v>
      </c>
      <c r="C83" s="117" t="s">
        <v>71</v>
      </c>
      <c r="D83" s="117"/>
      <c r="E83" s="118" t="s">
        <v>1417</v>
      </c>
      <c r="F83" s="39" t="s">
        <v>121</v>
      </c>
      <c r="G83" s="39">
        <v>9</v>
      </c>
      <c r="H83" s="12"/>
    </row>
    <row r="84" spans="1:8" ht="46.05" customHeight="1">
      <c r="A84" s="39">
        <v>52</v>
      </c>
      <c r="B84" s="2" t="s">
        <v>124</v>
      </c>
      <c r="C84" s="117" t="s">
        <v>72</v>
      </c>
      <c r="D84" s="117"/>
      <c r="E84" s="118" t="s">
        <v>1417</v>
      </c>
      <c r="F84" s="39" t="s">
        <v>121</v>
      </c>
      <c r="G84" s="39">
        <v>9</v>
      </c>
      <c r="H84" s="12"/>
    </row>
    <row r="85" spans="1:8" ht="46.05" customHeight="1">
      <c r="A85" s="39">
        <v>53</v>
      </c>
      <c r="B85" s="2" t="s">
        <v>124</v>
      </c>
      <c r="C85" s="117" t="s">
        <v>73</v>
      </c>
      <c r="D85" s="117"/>
      <c r="E85" s="118" t="s">
        <v>1417</v>
      </c>
      <c r="F85" s="39" t="s">
        <v>121</v>
      </c>
      <c r="G85" s="39">
        <v>9</v>
      </c>
      <c r="H85" s="12"/>
    </row>
    <row r="86" spans="1:8" ht="46.05" customHeight="1">
      <c r="A86" s="39">
        <v>54</v>
      </c>
      <c r="B86" s="2"/>
      <c r="C86" s="117" t="s">
        <v>74</v>
      </c>
      <c r="D86" s="117"/>
      <c r="E86" s="118" t="s">
        <v>1418</v>
      </c>
      <c r="F86" s="39" t="s">
        <v>121</v>
      </c>
      <c r="G86" s="39">
        <v>9</v>
      </c>
      <c r="H86" s="12"/>
    </row>
    <row r="87" spans="1:8" ht="46.05" customHeight="1">
      <c r="A87" s="39">
        <v>55</v>
      </c>
      <c r="B87" s="2" t="s">
        <v>124</v>
      </c>
      <c r="C87" s="117" t="s">
        <v>75</v>
      </c>
      <c r="D87" s="117"/>
      <c r="E87" s="118" t="s">
        <v>1419</v>
      </c>
      <c r="F87" s="39" t="s">
        <v>121</v>
      </c>
      <c r="G87" s="39">
        <v>7</v>
      </c>
      <c r="H87" s="12"/>
    </row>
    <row r="88" spans="1:8" ht="90" customHeight="1">
      <c r="A88" s="39">
        <v>56</v>
      </c>
      <c r="B88" s="2" t="s">
        <v>124</v>
      </c>
      <c r="C88" s="117" t="s">
        <v>76</v>
      </c>
      <c r="D88" s="117"/>
      <c r="E88" s="118" t="s">
        <v>1209</v>
      </c>
      <c r="F88" s="39" t="s">
        <v>123</v>
      </c>
      <c r="G88" s="39">
        <v>250</v>
      </c>
      <c r="H88" s="12"/>
    </row>
    <row r="89" spans="1:8" ht="30" customHeight="1">
      <c r="A89" s="39">
        <v>57</v>
      </c>
      <c r="B89" s="3" t="s">
        <v>124</v>
      </c>
      <c r="C89" s="117" t="s">
        <v>77</v>
      </c>
      <c r="D89" s="117"/>
      <c r="E89" s="118" t="s">
        <v>133</v>
      </c>
      <c r="F89" s="180" t="s">
        <v>122</v>
      </c>
      <c r="G89" s="181"/>
      <c r="H89" s="12"/>
    </row>
    <row r="90" spans="1:8" ht="46.05" customHeight="1">
      <c r="A90" s="39">
        <v>58</v>
      </c>
      <c r="B90" s="3" t="s">
        <v>124</v>
      </c>
      <c r="C90" s="117" t="s">
        <v>78</v>
      </c>
      <c r="D90" s="117"/>
      <c r="E90" s="118" t="s">
        <v>1080</v>
      </c>
      <c r="F90" s="180" t="s">
        <v>122</v>
      </c>
      <c r="G90" s="181"/>
      <c r="H90" s="12"/>
    </row>
    <row r="91" spans="1:8" ht="30" customHeight="1">
      <c r="A91" s="39">
        <v>59</v>
      </c>
      <c r="B91" s="3" t="s">
        <v>124</v>
      </c>
      <c r="C91" s="117" t="s">
        <v>79</v>
      </c>
      <c r="D91" s="117"/>
      <c r="E91" s="118" t="s">
        <v>144</v>
      </c>
      <c r="F91" s="39" t="s">
        <v>123</v>
      </c>
      <c r="G91" s="39">
        <v>25</v>
      </c>
      <c r="H91" s="12"/>
    </row>
    <row r="92" spans="1:8" ht="30" customHeight="1">
      <c r="A92" s="39">
        <v>60</v>
      </c>
      <c r="B92" s="3" t="s">
        <v>124</v>
      </c>
      <c r="C92" s="117" t="s">
        <v>80</v>
      </c>
      <c r="D92" s="117"/>
      <c r="E92" s="118" t="s">
        <v>134</v>
      </c>
      <c r="F92" s="39" t="s">
        <v>123</v>
      </c>
      <c r="G92" s="39">
        <v>50</v>
      </c>
      <c r="H92" s="12"/>
    </row>
    <row r="93" spans="1:8" ht="409.05" customHeight="1">
      <c r="A93" s="39">
        <v>61</v>
      </c>
      <c r="B93" s="3" t="s">
        <v>124</v>
      </c>
      <c r="C93" s="117" t="s">
        <v>81</v>
      </c>
      <c r="D93" s="117"/>
      <c r="E93" s="118" t="s">
        <v>1317</v>
      </c>
      <c r="F93" s="39" t="s">
        <v>123</v>
      </c>
      <c r="G93" s="39">
        <v>1500</v>
      </c>
      <c r="H93" s="12"/>
    </row>
    <row r="94" spans="1:8" ht="46.05" customHeight="1">
      <c r="A94" s="39">
        <v>62</v>
      </c>
      <c r="B94" s="3" t="s">
        <v>124</v>
      </c>
      <c r="C94" s="117" t="s">
        <v>82</v>
      </c>
      <c r="D94" s="117"/>
      <c r="E94" s="118" t="s">
        <v>160</v>
      </c>
      <c r="F94" s="39" t="s">
        <v>123</v>
      </c>
      <c r="G94" s="39">
        <v>100</v>
      </c>
      <c r="H94" s="12"/>
    </row>
    <row r="95" spans="1:8" ht="30" customHeight="1">
      <c r="A95" s="39">
        <v>63</v>
      </c>
      <c r="B95" s="3" t="s">
        <v>124</v>
      </c>
      <c r="C95" s="117" t="s">
        <v>83</v>
      </c>
      <c r="D95" s="117"/>
      <c r="E95" s="118" t="s">
        <v>145</v>
      </c>
      <c r="F95" s="39" t="s">
        <v>123</v>
      </c>
      <c r="G95" s="39">
        <v>25</v>
      </c>
      <c r="H95" s="12"/>
    </row>
    <row r="96" spans="1:8" ht="30" customHeight="1">
      <c r="A96" s="39">
        <v>64</v>
      </c>
      <c r="B96" s="3" t="s">
        <v>124</v>
      </c>
      <c r="C96" s="117" t="s">
        <v>84</v>
      </c>
      <c r="D96" s="117"/>
      <c r="E96" s="118" t="s">
        <v>146</v>
      </c>
      <c r="F96" s="39" t="s">
        <v>123</v>
      </c>
      <c r="G96" s="39">
        <v>25</v>
      </c>
      <c r="H96" s="12"/>
    </row>
    <row r="97" spans="1:8" ht="90" customHeight="1">
      <c r="A97" s="39">
        <v>65</v>
      </c>
      <c r="B97" s="3" t="s">
        <v>124</v>
      </c>
      <c r="C97" s="117" t="s">
        <v>85</v>
      </c>
      <c r="D97" s="117"/>
      <c r="E97" s="118" t="s">
        <v>147</v>
      </c>
      <c r="F97" s="39" t="s">
        <v>123</v>
      </c>
      <c r="G97" s="39">
        <v>250</v>
      </c>
      <c r="H97" s="12"/>
    </row>
    <row r="98" spans="1:8" ht="46.05" customHeight="1">
      <c r="A98" s="39">
        <v>66</v>
      </c>
      <c r="B98" s="2" t="s">
        <v>124</v>
      </c>
      <c r="C98" s="117" t="s">
        <v>86</v>
      </c>
      <c r="D98" s="117"/>
      <c r="E98" s="118" t="s">
        <v>1087</v>
      </c>
      <c r="F98" s="39" t="s">
        <v>123</v>
      </c>
      <c r="G98" s="39">
        <v>100</v>
      </c>
      <c r="H98" s="12"/>
    </row>
    <row r="99" spans="1:8" ht="270" customHeight="1">
      <c r="A99" s="39">
        <v>67</v>
      </c>
      <c r="B99" s="3" t="s">
        <v>124</v>
      </c>
      <c r="C99" s="117" t="s">
        <v>87</v>
      </c>
      <c r="D99" s="117"/>
      <c r="E99" s="118" t="s">
        <v>148</v>
      </c>
      <c r="F99" s="39" t="s">
        <v>123</v>
      </c>
      <c r="G99" s="39">
        <v>750</v>
      </c>
      <c r="H99" s="12"/>
    </row>
    <row r="100" spans="1:8" ht="90" customHeight="1">
      <c r="A100" s="39">
        <v>68</v>
      </c>
      <c r="B100" s="3" t="s">
        <v>124</v>
      </c>
      <c r="C100" s="117" t="s">
        <v>88</v>
      </c>
      <c r="D100" s="117"/>
      <c r="E100" s="118" t="s">
        <v>149</v>
      </c>
      <c r="F100" s="39" t="s">
        <v>123</v>
      </c>
      <c r="G100" s="39">
        <v>250</v>
      </c>
      <c r="H100" s="12"/>
    </row>
    <row r="101" spans="1:8" ht="46.05" customHeight="1">
      <c r="A101" s="39">
        <v>69</v>
      </c>
      <c r="B101" s="3" t="s">
        <v>124</v>
      </c>
      <c r="C101" s="117" t="s">
        <v>89</v>
      </c>
      <c r="D101" s="117"/>
      <c r="E101" s="118" t="s">
        <v>150</v>
      </c>
      <c r="F101" s="39" t="s">
        <v>123</v>
      </c>
      <c r="G101" s="39">
        <v>100</v>
      </c>
      <c r="H101" s="12"/>
    </row>
    <row r="102" spans="1:8" ht="90" customHeight="1">
      <c r="A102" s="39">
        <v>70</v>
      </c>
      <c r="B102" s="3" t="s">
        <v>124</v>
      </c>
      <c r="C102" s="117" t="s">
        <v>90</v>
      </c>
      <c r="D102" s="117"/>
      <c r="E102" s="118" t="s">
        <v>151</v>
      </c>
      <c r="F102" s="39" t="s">
        <v>123</v>
      </c>
      <c r="G102" s="39">
        <v>250</v>
      </c>
      <c r="H102" s="12"/>
    </row>
    <row r="103" spans="1:8" ht="30" customHeight="1">
      <c r="A103" s="39">
        <v>71</v>
      </c>
      <c r="B103" s="3" t="s">
        <v>124</v>
      </c>
      <c r="C103" s="117" t="s">
        <v>91</v>
      </c>
      <c r="D103" s="117"/>
      <c r="E103" s="118" t="s">
        <v>152</v>
      </c>
      <c r="F103" s="39" t="s">
        <v>123</v>
      </c>
      <c r="G103" s="39">
        <v>25</v>
      </c>
      <c r="H103" s="12"/>
    </row>
    <row r="104" spans="1:8" ht="30" customHeight="1">
      <c r="A104" s="39">
        <v>72</v>
      </c>
      <c r="B104" s="3" t="s">
        <v>124</v>
      </c>
      <c r="C104" s="117" t="s">
        <v>92</v>
      </c>
      <c r="D104" s="117"/>
      <c r="E104" s="118" t="s">
        <v>153</v>
      </c>
      <c r="F104" s="39" t="s">
        <v>123</v>
      </c>
      <c r="G104" s="39">
        <v>25</v>
      </c>
      <c r="H104" s="12"/>
    </row>
    <row r="105" spans="1:8" ht="30" customHeight="1">
      <c r="A105" s="39">
        <v>73</v>
      </c>
      <c r="B105" s="3" t="s">
        <v>124</v>
      </c>
      <c r="C105" s="117" t="s">
        <v>93</v>
      </c>
      <c r="D105" s="117"/>
      <c r="E105" s="118" t="s">
        <v>154</v>
      </c>
      <c r="F105" s="39" t="s">
        <v>123</v>
      </c>
      <c r="G105" s="39">
        <v>25</v>
      </c>
      <c r="H105" s="12"/>
    </row>
    <row r="106" spans="1:8" ht="30" customHeight="1">
      <c r="A106" s="39">
        <v>74</v>
      </c>
      <c r="B106" s="3" t="s">
        <v>124</v>
      </c>
      <c r="C106" s="117" t="s">
        <v>94</v>
      </c>
      <c r="D106" s="117"/>
      <c r="E106" s="118" t="s">
        <v>155</v>
      </c>
      <c r="F106" s="39" t="s">
        <v>123</v>
      </c>
      <c r="G106" s="39">
        <v>25</v>
      </c>
      <c r="H106" s="12"/>
    </row>
    <row r="107" spans="1:8" ht="30" customHeight="1">
      <c r="A107" s="39">
        <v>75</v>
      </c>
      <c r="B107" s="3" t="s">
        <v>124</v>
      </c>
      <c r="C107" s="117" t="s">
        <v>95</v>
      </c>
      <c r="D107" s="117"/>
      <c r="E107" s="118" t="s">
        <v>156</v>
      </c>
      <c r="F107" s="39" t="s">
        <v>123</v>
      </c>
      <c r="G107" s="39">
        <v>25</v>
      </c>
      <c r="H107" s="12"/>
    </row>
    <row r="108" spans="1:8" ht="30" customHeight="1">
      <c r="A108" s="39">
        <v>76</v>
      </c>
      <c r="B108" s="3" t="s">
        <v>124</v>
      </c>
      <c r="C108" s="117" t="s">
        <v>96</v>
      </c>
      <c r="D108" s="117"/>
      <c r="E108" s="118" t="s">
        <v>157</v>
      </c>
      <c r="F108" s="39" t="s">
        <v>123</v>
      </c>
      <c r="G108" s="39">
        <v>25</v>
      </c>
      <c r="H108" s="12"/>
    </row>
    <row r="109" spans="1:8" ht="30" customHeight="1">
      <c r="A109" s="39">
        <v>77</v>
      </c>
      <c r="B109" s="3" t="s">
        <v>124</v>
      </c>
      <c r="C109" s="117" t="s">
        <v>97</v>
      </c>
      <c r="D109" s="117"/>
      <c r="E109" s="118" t="s">
        <v>161</v>
      </c>
      <c r="F109" s="39" t="s">
        <v>123</v>
      </c>
      <c r="G109" s="39">
        <v>50</v>
      </c>
      <c r="H109" s="12"/>
    </row>
    <row r="110" spans="1:8" ht="90" customHeight="1">
      <c r="A110" s="39">
        <v>78</v>
      </c>
      <c r="B110" s="3" t="s">
        <v>124</v>
      </c>
      <c r="C110" s="117" t="s">
        <v>98</v>
      </c>
      <c r="D110" s="117"/>
      <c r="E110" s="118" t="s">
        <v>1088</v>
      </c>
      <c r="F110" s="39" t="s">
        <v>123</v>
      </c>
      <c r="G110" s="39">
        <v>250</v>
      </c>
      <c r="H110" s="12"/>
    </row>
    <row r="111" spans="1:8" ht="30" customHeight="1">
      <c r="A111" s="39">
        <v>79</v>
      </c>
      <c r="B111" s="3" t="s">
        <v>124</v>
      </c>
      <c r="C111" s="117" t="s">
        <v>99</v>
      </c>
      <c r="D111" s="117"/>
      <c r="E111" s="118" t="s">
        <v>1089</v>
      </c>
      <c r="F111" s="180" t="s">
        <v>122</v>
      </c>
      <c r="G111" s="181"/>
      <c r="H111" s="12"/>
    </row>
    <row r="112" spans="1:8" ht="62.1" customHeight="1">
      <c r="A112" s="39">
        <v>80</v>
      </c>
      <c r="B112" s="3" t="s">
        <v>124</v>
      </c>
      <c r="C112" s="117" t="s">
        <v>100</v>
      </c>
      <c r="D112" s="117"/>
      <c r="E112" s="118" t="s">
        <v>1090</v>
      </c>
      <c r="F112" s="39" t="s">
        <v>123</v>
      </c>
      <c r="G112" s="39">
        <v>100</v>
      </c>
      <c r="H112" s="40"/>
    </row>
    <row r="113" spans="1:8" ht="46.05" customHeight="1">
      <c r="A113" s="39">
        <v>81</v>
      </c>
      <c r="B113" s="3" t="s">
        <v>124</v>
      </c>
      <c r="C113" s="117" t="s">
        <v>101</v>
      </c>
      <c r="D113" s="117"/>
      <c r="E113" s="118" t="s">
        <v>1447</v>
      </c>
      <c r="F113" s="39" t="s">
        <v>121</v>
      </c>
      <c r="G113" s="39">
        <v>16</v>
      </c>
      <c r="H113" s="12"/>
    </row>
    <row r="114" spans="1:8" ht="30" customHeight="1">
      <c r="A114" s="39">
        <v>82</v>
      </c>
      <c r="B114" s="3"/>
      <c r="C114" s="117" t="s">
        <v>102</v>
      </c>
      <c r="D114" s="117"/>
      <c r="E114" s="118" t="s">
        <v>1081</v>
      </c>
      <c r="F114" s="180" t="s">
        <v>122</v>
      </c>
      <c r="G114" s="181"/>
      <c r="H114" s="12"/>
    </row>
    <row r="115" spans="1:8" ht="46.05" customHeight="1">
      <c r="A115" s="39">
        <v>83</v>
      </c>
      <c r="B115" s="3" t="s">
        <v>124</v>
      </c>
      <c r="C115" s="117" t="s">
        <v>103</v>
      </c>
      <c r="D115" s="117"/>
      <c r="E115" s="118" t="s">
        <v>1420</v>
      </c>
      <c r="F115" s="39" t="s">
        <v>121</v>
      </c>
      <c r="G115" s="39">
        <v>4</v>
      </c>
      <c r="H115" s="12"/>
    </row>
    <row r="116" spans="1:8" ht="46.05" customHeight="1">
      <c r="A116" s="39">
        <v>84</v>
      </c>
      <c r="B116" s="3" t="s">
        <v>124</v>
      </c>
      <c r="C116" s="117" t="s">
        <v>104</v>
      </c>
      <c r="D116" s="117"/>
      <c r="E116" s="118" t="s">
        <v>1421</v>
      </c>
      <c r="F116" s="39" t="s">
        <v>121</v>
      </c>
      <c r="G116" s="39">
        <v>4</v>
      </c>
      <c r="H116" s="12"/>
    </row>
    <row r="117" spans="1:8" ht="46.05" customHeight="1">
      <c r="A117" s="39">
        <v>85</v>
      </c>
      <c r="B117" s="3" t="s">
        <v>124</v>
      </c>
      <c r="C117" s="117" t="s">
        <v>105</v>
      </c>
      <c r="D117" s="117"/>
      <c r="E117" s="118" t="s">
        <v>1422</v>
      </c>
      <c r="F117" s="39" t="s">
        <v>121</v>
      </c>
      <c r="G117" s="39">
        <v>4</v>
      </c>
      <c r="H117" s="12"/>
    </row>
    <row r="118" spans="1:8" ht="46.05" customHeight="1">
      <c r="A118" s="39">
        <v>86</v>
      </c>
      <c r="B118" s="3" t="s">
        <v>124</v>
      </c>
      <c r="C118" s="117" t="s">
        <v>106</v>
      </c>
      <c r="D118" s="117"/>
      <c r="E118" s="118" t="s">
        <v>1423</v>
      </c>
      <c r="F118" s="39" t="s">
        <v>121</v>
      </c>
      <c r="G118" s="39">
        <v>4</v>
      </c>
      <c r="H118" s="12"/>
    </row>
    <row r="119" spans="1:8" ht="30" customHeight="1">
      <c r="A119" s="39">
        <v>87</v>
      </c>
      <c r="B119" s="3" t="s">
        <v>124</v>
      </c>
      <c r="C119" s="117" t="s">
        <v>107</v>
      </c>
      <c r="D119" s="117"/>
      <c r="E119" s="118" t="s">
        <v>1424</v>
      </c>
      <c r="F119" s="39" t="s">
        <v>121</v>
      </c>
      <c r="G119" s="39">
        <v>6</v>
      </c>
      <c r="H119" s="12"/>
    </row>
    <row r="120" spans="1:8" ht="30" customHeight="1">
      <c r="A120" s="39">
        <v>88</v>
      </c>
      <c r="B120" s="3" t="s">
        <v>124</v>
      </c>
      <c r="C120" s="117" t="s">
        <v>108</v>
      </c>
      <c r="D120" s="117"/>
      <c r="E120" s="118" t="s">
        <v>1085</v>
      </c>
      <c r="F120" s="39" t="s">
        <v>121</v>
      </c>
      <c r="G120" s="39">
        <v>4</v>
      </c>
      <c r="H120" s="12"/>
    </row>
    <row r="121" spans="1:8" ht="30" customHeight="1">
      <c r="A121" s="39">
        <v>89</v>
      </c>
      <c r="B121" s="3" t="s">
        <v>124</v>
      </c>
      <c r="C121" s="117" t="s">
        <v>109</v>
      </c>
      <c r="D121" s="117"/>
      <c r="E121" s="118" t="s">
        <v>1082</v>
      </c>
      <c r="F121" s="39" t="s">
        <v>121</v>
      </c>
      <c r="G121" s="39">
        <v>4</v>
      </c>
      <c r="H121" s="12"/>
    </row>
    <row r="122" spans="1:8" ht="30" customHeight="1">
      <c r="A122" s="39">
        <v>90</v>
      </c>
      <c r="B122" s="3" t="s">
        <v>124</v>
      </c>
      <c r="C122" s="117" t="s">
        <v>110</v>
      </c>
      <c r="D122" s="117"/>
      <c r="E122" s="118" t="s">
        <v>1083</v>
      </c>
      <c r="F122" s="39" t="s">
        <v>121</v>
      </c>
      <c r="G122" s="39">
        <v>4</v>
      </c>
      <c r="H122" s="12"/>
    </row>
    <row r="123" spans="1:8" ht="30" customHeight="1">
      <c r="A123" s="39">
        <v>91</v>
      </c>
      <c r="B123" s="3" t="s">
        <v>124</v>
      </c>
      <c r="C123" s="117" t="s">
        <v>111</v>
      </c>
      <c r="D123" s="117"/>
      <c r="E123" s="118" t="s">
        <v>1084</v>
      </c>
      <c r="F123" s="39" t="s">
        <v>121</v>
      </c>
      <c r="G123" s="39">
        <v>4</v>
      </c>
      <c r="H123" s="12"/>
    </row>
    <row r="124" spans="1:8" ht="30" customHeight="1">
      <c r="A124" s="39">
        <v>92</v>
      </c>
      <c r="B124" s="3" t="s">
        <v>124</v>
      </c>
      <c r="C124" s="117" t="s">
        <v>112</v>
      </c>
      <c r="D124" s="117"/>
      <c r="E124" s="118" t="s">
        <v>163</v>
      </c>
      <c r="F124" s="39" t="s">
        <v>121</v>
      </c>
      <c r="G124" s="39">
        <v>6</v>
      </c>
      <c r="H124" s="12"/>
    </row>
    <row r="125" spans="1:8" ht="46.05" customHeight="1">
      <c r="A125" s="39">
        <v>93</v>
      </c>
      <c r="B125" s="3" t="s">
        <v>124</v>
      </c>
      <c r="C125" s="117" t="s">
        <v>113</v>
      </c>
      <c r="D125" s="117"/>
      <c r="E125" s="118" t="s">
        <v>1425</v>
      </c>
      <c r="F125" s="39" t="s">
        <v>121</v>
      </c>
      <c r="G125" s="39">
        <v>4</v>
      </c>
      <c r="H125" s="12"/>
    </row>
    <row r="126" spans="1:8" ht="46.05" customHeight="1">
      <c r="A126" s="39">
        <v>94</v>
      </c>
      <c r="B126" s="3" t="s">
        <v>124</v>
      </c>
      <c r="C126" s="117" t="s">
        <v>114</v>
      </c>
      <c r="D126" s="117"/>
      <c r="E126" s="118" t="s">
        <v>1426</v>
      </c>
      <c r="F126" s="39" t="s">
        <v>121</v>
      </c>
      <c r="G126" s="39">
        <v>4</v>
      </c>
      <c r="H126" s="12"/>
    </row>
    <row r="127" spans="1:8" ht="46.05" customHeight="1">
      <c r="A127" s="39">
        <v>95</v>
      </c>
      <c r="B127" s="3" t="s">
        <v>124</v>
      </c>
      <c r="C127" s="117" t="s">
        <v>115</v>
      </c>
      <c r="D127" s="117"/>
      <c r="E127" s="118" t="s">
        <v>1427</v>
      </c>
      <c r="F127" s="39" t="s">
        <v>121</v>
      </c>
      <c r="G127" s="39">
        <v>4</v>
      </c>
      <c r="H127" s="12"/>
    </row>
    <row r="128" spans="1:8" ht="46.05" customHeight="1">
      <c r="A128" s="39">
        <v>96</v>
      </c>
      <c r="B128" s="3" t="s">
        <v>124</v>
      </c>
      <c r="C128" s="117" t="s">
        <v>116</v>
      </c>
      <c r="D128" s="117"/>
      <c r="E128" s="118" t="s">
        <v>1428</v>
      </c>
      <c r="F128" s="39" t="s">
        <v>121</v>
      </c>
      <c r="G128" s="39">
        <v>4</v>
      </c>
      <c r="H128" s="12"/>
    </row>
    <row r="129" spans="1:8" ht="30" customHeight="1">
      <c r="A129" s="39">
        <v>97</v>
      </c>
      <c r="B129" s="3" t="s">
        <v>124</v>
      </c>
      <c r="C129" s="117" t="s">
        <v>117</v>
      </c>
      <c r="D129" s="117"/>
      <c r="E129" s="118" t="s">
        <v>1429</v>
      </c>
      <c r="F129" s="39" t="s">
        <v>121</v>
      </c>
      <c r="G129" s="39">
        <v>6</v>
      </c>
      <c r="H129" s="12"/>
    </row>
    <row r="130" spans="1:8" ht="30" customHeight="1">
      <c r="A130" s="39">
        <v>98</v>
      </c>
      <c r="B130" s="3"/>
      <c r="C130" s="117" t="s">
        <v>118</v>
      </c>
      <c r="D130" s="117"/>
      <c r="E130" s="118" t="s">
        <v>158</v>
      </c>
      <c r="F130" s="180" t="s">
        <v>122</v>
      </c>
      <c r="G130" s="181"/>
      <c r="H130" s="12"/>
    </row>
    <row r="131" spans="1:8" ht="30" customHeight="1">
      <c r="A131" s="39">
        <v>99</v>
      </c>
      <c r="B131" s="3" t="s">
        <v>124</v>
      </c>
      <c r="C131" s="117" t="s">
        <v>119</v>
      </c>
      <c r="D131" s="117"/>
      <c r="E131" s="118" t="s">
        <v>159</v>
      </c>
      <c r="F131" s="15"/>
      <c r="G131" s="16"/>
      <c r="H131" s="17" t="s">
        <v>1071</v>
      </c>
    </row>
    <row r="132" spans="1:8" ht="30" customHeight="1">
      <c r="A132" s="39">
        <v>100</v>
      </c>
      <c r="B132" s="3" t="s">
        <v>124</v>
      </c>
      <c r="C132" s="117" t="s">
        <v>120</v>
      </c>
      <c r="D132" s="117"/>
      <c r="E132" s="118" t="s">
        <v>135</v>
      </c>
      <c r="F132" s="39" t="s">
        <v>121</v>
      </c>
      <c r="G132" s="39">
        <v>8</v>
      </c>
      <c r="H132" s="12"/>
    </row>
  </sheetData>
  <sheetProtection sheet="1" objects="1" scenarios="1" formatCells="0" selectLockedCells="1"/>
  <mergeCells count="52">
    <mergeCell ref="F21:G21"/>
    <mergeCell ref="F7:G7"/>
    <mergeCell ref="F8:G8"/>
    <mergeCell ref="F9:G9"/>
    <mergeCell ref="F11:G11"/>
    <mergeCell ref="F12:G12"/>
    <mergeCell ref="F13:G13"/>
    <mergeCell ref="F15:G15"/>
    <mergeCell ref="F19:G19"/>
    <mergeCell ref="F23:G23"/>
    <mergeCell ref="F24:G24"/>
    <mergeCell ref="F31:G31"/>
    <mergeCell ref="F32:G32"/>
    <mergeCell ref="E50:E79"/>
    <mergeCell ref="F73:G73"/>
    <mergeCell ref="F75:G75"/>
    <mergeCell ref="F76:G76"/>
    <mergeCell ref="F77:G77"/>
    <mergeCell ref="F62:G62"/>
    <mergeCell ref="F68:G68"/>
    <mergeCell ref="F69:G69"/>
    <mergeCell ref="F70:G70"/>
    <mergeCell ref="F71:G71"/>
    <mergeCell ref="F63:G63"/>
    <mergeCell ref="F64:G64"/>
    <mergeCell ref="F74:G74"/>
    <mergeCell ref="F66:G66"/>
    <mergeCell ref="F72:G72"/>
    <mergeCell ref="F114:G114"/>
    <mergeCell ref="F67:G67"/>
    <mergeCell ref="F130:G130"/>
    <mergeCell ref="F78:G78"/>
    <mergeCell ref="F79:G79"/>
    <mergeCell ref="F89:G89"/>
    <mergeCell ref="F90:G90"/>
    <mergeCell ref="F111:G111"/>
    <mergeCell ref="A50:A79"/>
    <mergeCell ref="B50:B79"/>
    <mergeCell ref="C50:C79"/>
    <mergeCell ref="F50:G50"/>
    <mergeCell ref="F51:G51"/>
    <mergeCell ref="F53:G53"/>
    <mergeCell ref="F54:G54"/>
    <mergeCell ref="F55:G55"/>
    <mergeCell ref="F52:G52"/>
    <mergeCell ref="F56:G56"/>
    <mergeCell ref="F57:G57"/>
    <mergeCell ref="F59:G59"/>
    <mergeCell ref="F60:G60"/>
    <mergeCell ref="F61:G61"/>
    <mergeCell ref="F58:G58"/>
    <mergeCell ref="F65:G65"/>
  </mergeCells>
  <phoneticPr fontId="18"/>
  <conditionalFormatting sqref="H1:H2">
    <cfRule type="cellIs" dxfId="1" priority="1" operator="equal">
      <formula>"未入力の項目があります"</formula>
    </cfRule>
  </conditionalFormatting>
  <dataValidations count="24">
    <dataValidation type="textLength" imeMode="off" operator="lessThanOrEqual" allowBlank="1" showInputMessage="1" showErrorMessage="1" sqref="H5:H6" xr:uid="{00000000-0002-0000-0200-000000000000}">
      <formula1>13</formula1>
    </dataValidation>
    <dataValidation type="list" allowBlank="1" showInputMessage="1" showErrorMessage="1" sqref="H13" xr:uid="{00000000-0002-0000-0200-000001000000}">
      <formula1>"1：賞味期限対象,2：消費期限対象,3：使用期限・品質保証期限対象,－"</formula1>
    </dataValidation>
    <dataValidation type="textLength" imeMode="off" operator="lessThanOrEqual" allowBlank="1" showInputMessage="1" showErrorMessage="1" sqref="H4 H83:H86" xr:uid="{00000000-0002-0000-0200-000002000000}">
      <formula1>9</formula1>
    </dataValidation>
    <dataValidation type="textLength" imeMode="off" operator="lessThanOrEqual" allowBlank="1" showInputMessage="1" showErrorMessage="1" sqref="H10 H16:H18 H20" xr:uid="{00000000-0002-0000-0200-000003000000}">
      <formula1>15</formula1>
    </dataValidation>
    <dataValidation type="textLength" imeMode="off" operator="lessThanOrEqual" allowBlank="1" showInputMessage="1" showErrorMessage="1" sqref="H14 H82" xr:uid="{00000000-0002-0000-0200-000004000000}">
      <formula1>5</formula1>
    </dataValidation>
    <dataValidation type="textLength" imeMode="on" operator="lessThanOrEqual" allowBlank="1" showInputMessage="1" showErrorMessage="1" sqref="H22" xr:uid="{00000000-0002-0000-0200-000005000000}">
      <formula1>500</formula1>
    </dataValidation>
    <dataValidation type="textLength" imeMode="off" operator="lessThanOrEqual" allowBlank="1" showInputMessage="1" showErrorMessage="1" sqref="H25 H132" xr:uid="{00000000-0002-0000-0200-000006000000}">
      <formula1>8</formula1>
    </dataValidation>
    <dataValidation type="textLength" imeMode="on" operator="lessThanOrEqual" allowBlank="1" showInputMessage="1" showErrorMessage="1" sqref="H26 H30 H81" xr:uid="{00000000-0002-0000-0200-000007000000}">
      <formula1>20</formula1>
    </dataValidation>
    <dataValidation type="textLength" imeMode="halfKatakana" operator="lessThanOrEqual" allowBlank="1" showInputMessage="1" showErrorMessage="1" sqref="H29 H27" xr:uid="{00000000-0002-0000-0200-000008000000}">
      <formula1>50</formula1>
    </dataValidation>
    <dataValidation type="textLength" imeMode="on" operator="lessThanOrEqual" allowBlank="1" showInputMessage="1" showErrorMessage="1" sqref="H28" xr:uid="{00000000-0002-0000-0200-000009000000}">
      <formula1>60</formula1>
    </dataValidation>
    <dataValidation type="textLength" imeMode="off" operator="lessThanOrEqual" allowBlank="1" showInputMessage="1" showErrorMessage="1" sqref="H33 H115:H118 H120:H123 H125:H128" xr:uid="{00000000-0002-0000-0200-00000A000000}">
      <formula1>4</formula1>
    </dataValidation>
    <dataValidation type="textLength" imeMode="on" operator="lessThanOrEqual" allowBlank="1" showInputMessage="1" showErrorMessage="1" sqref="H34" xr:uid="{00000000-0002-0000-0200-00000B000000}">
      <formula1>430</formula1>
    </dataValidation>
    <dataValidation type="textLength" imeMode="on" operator="lessThanOrEqual" allowBlank="1" showInputMessage="1" showErrorMessage="1" sqref="H35 H38 H41 H44 H94 H98 H112 H101" xr:uid="{00000000-0002-0000-0200-00000C000000}">
      <formula1>100</formula1>
    </dataValidation>
    <dataValidation type="textLength" imeMode="on" operator="lessThanOrEqual" allowBlank="1" showInputMessage="1" showErrorMessage="1" sqref="H36 H39 H42:H43 H109 H92 H45:H49" xr:uid="{00000000-0002-0000-0200-00000D000000}">
      <formula1>50</formula1>
    </dataValidation>
    <dataValidation type="textLength" imeMode="off" operator="lessThanOrEqual" allowBlank="1" showInputMessage="1" showErrorMessage="1" sqref="H37 H40" xr:uid="{00000000-0002-0000-0200-00000E000000}">
      <formula1>12</formula1>
    </dataValidation>
    <dataValidation type="textLength" imeMode="on" operator="lessThanOrEqual" allowBlank="1" showInputMessage="1" showErrorMessage="1" sqref="H80 H88 H97 H100 H102 H110" xr:uid="{00000000-0002-0000-0200-00000F000000}">
      <formula1>250</formula1>
    </dataValidation>
    <dataValidation type="textLength" imeMode="off" operator="lessThanOrEqual" allowBlank="1" showInputMessage="1" showErrorMessage="1" sqref="H87" xr:uid="{00000000-0002-0000-0200-000010000000}">
      <formula1>7</formula1>
    </dataValidation>
    <dataValidation type="textLength" imeMode="on" operator="lessThanOrEqual" allowBlank="1" showInputMessage="1" showErrorMessage="1" sqref="H91 H95:H96 H103:H108" xr:uid="{00000000-0002-0000-0200-000011000000}">
      <formula1>25</formula1>
    </dataValidation>
    <dataValidation type="textLength" imeMode="on" operator="lessThanOrEqual" allowBlank="1" showInputMessage="1" showErrorMessage="1" sqref="H93" xr:uid="{00000000-0002-0000-0200-000012000000}">
      <formula1>1500</formula1>
    </dataValidation>
    <dataValidation type="textLength" imeMode="on" operator="lessThanOrEqual" allowBlank="1" showInputMessage="1" showErrorMessage="1" sqref="H99" xr:uid="{00000000-0002-0000-0200-000013000000}">
      <formula1>750</formula1>
    </dataValidation>
    <dataValidation type="textLength" imeMode="off" operator="lessThanOrEqual" allowBlank="1" showInputMessage="1" showErrorMessage="1" sqref="H113" xr:uid="{00000000-0002-0000-0200-000014000000}">
      <formula1>16</formula1>
    </dataValidation>
    <dataValidation type="list" allowBlank="1" showInputMessage="1" showErrorMessage="1" sqref="H50:H58" xr:uid="{00000000-0002-0000-0200-000015000000}">
      <formula1>"1：含む,2：含まない"</formula1>
    </dataValidation>
    <dataValidation type="list" allowBlank="1" showInputMessage="1" showErrorMessage="1" sqref="H59:H79" xr:uid="{00000000-0002-0000-0200-000016000000}">
      <formula1>"1：含む,2：含まない,0：未入力,*：後日登録"</formula1>
    </dataValidation>
    <dataValidation type="textLength" imeMode="off" operator="lessThanOrEqual" allowBlank="1" showInputMessage="1" showErrorMessage="1" sqref="H119 H124 H129" xr:uid="{00000000-0002-0000-0200-000017000000}">
      <formula1>6</formula1>
    </dataValidation>
  </dataValidations>
  <pageMargins left="0.39370078740157483" right="0.39370078740157483" top="0.19685039370078741" bottom="0.19685039370078741" header="0" footer="0.19685039370078741"/>
  <pageSetup paperSize="9" scale="49" fitToHeight="0" orientation="portrait" r:id="rId1"/>
  <headerFooter>
    <oddFooter>&amp;P / &amp;N ページ</oddFooter>
  </headerFooter>
  <rowBreaks count="3" manualBreakCount="3">
    <brk id="34" max="7" man="1"/>
    <brk id="88" max="7" man="1"/>
    <brk id="112" max="7"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200-000018000000}">
          <x14:formula1>
            <xm:f>コードリスト!$E$947:$E$948</xm:f>
          </x14:formula1>
          <xm:sqref>H114</xm:sqref>
        </x14:dataValidation>
        <x14:dataValidation type="list" allowBlank="1" showInputMessage="1" showErrorMessage="1" xr:uid="{00000000-0002-0000-0200-000019000000}">
          <x14:formula1>
            <xm:f>コードリスト!$E$807:$E$812</xm:f>
          </x14:formula1>
          <xm:sqref>H9</xm:sqref>
        </x14:dataValidation>
        <x14:dataValidation type="list" allowBlank="1" showInputMessage="1" showErrorMessage="1" xr:uid="{00000000-0002-0000-0200-00001A000000}">
          <x14:formula1>
            <xm:f>コードリスト!$E$844:$E$850</xm:f>
          </x14:formula1>
          <xm:sqref>H12</xm:sqref>
        </x14:dataValidation>
        <x14:dataValidation type="list" allowBlank="1" showInputMessage="1" showErrorMessage="1" xr:uid="{00000000-0002-0000-0200-00001B000000}">
          <x14:formula1>
            <xm:f>コードリスト!$E$860:$E$864</xm:f>
          </x14:formula1>
          <xm:sqref>H19</xm:sqref>
        </x14:dataValidation>
        <x14:dataValidation type="list" allowBlank="1" showInputMessage="1" showErrorMessage="1" xr:uid="{00000000-0002-0000-0200-00001C000000}">
          <x14:formula1>
            <xm:f>コードリスト!$E$871:$E$872</xm:f>
          </x14:formula1>
          <xm:sqref>H23</xm:sqref>
        </x14:dataValidation>
        <x14:dataValidation type="list" allowBlank="1" showInputMessage="1" showErrorMessage="1" xr:uid="{00000000-0002-0000-0200-00001D000000}">
          <x14:formula1>
            <xm:f>コードリスト!$E$873:$E$874</xm:f>
          </x14:formula1>
          <xm:sqref>H24</xm:sqref>
        </x14:dataValidation>
        <x14:dataValidation type="list" allowBlank="1" showInputMessage="1" showErrorMessage="1" xr:uid="{00000000-0002-0000-0200-00001E000000}">
          <x14:formula1>
            <xm:f>コードリスト!$E$875:$E$876</xm:f>
          </x14:formula1>
          <xm:sqref>H31</xm:sqref>
        </x14:dataValidation>
        <x14:dataValidation type="list" allowBlank="1" showInputMessage="1" showErrorMessage="1" xr:uid="{00000000-0002-0000-0200-00001F000000}">
          <x14:formula1>
            <xm:f>コードリスト!$E$942:$E$943</xm:f>
          </x14:formula1>
          <xm:sqref>H90</xm:sqref>
        </x14:dataValidation>
        <x14:dataValidation type="list" allowBlank="1" showInputMessage="1" showErrorMessage="1" xr:uid="{00000000-0002-0000-0200-000020000000}">
          <x14:formula1>
            <xm:f>コードリスト!$E$944:$E$946</xm:f>
          </x14:formula1>
          <xm:sqref>H111</xm:sqref>
        </x14:dataValidation>
        <x14:dataValidation type="list" allowBlank="1" showInputMessage="1" showErrorMessage="1" xr:uid="{00000000-0002-0000-0200-000021000000}">
          <x14:formula1>
            <xm:f>コードリスト!$E$949:$E$951</xm:f>
          </x14:formula1>
          <xm:sqref>H130</xm:sqref>
        </x14:dataValidation>
        <x14:dataValidation type="list" allowBlank="1" showInputMessage="1" showErrorMessage="1" xr:uid="{00000000-0002-0000-0200-000022000000}">
          <x14:formula1>
            <xm:f>コードリスト!$E$805:$E$806</xm:f>
          </x14:formula1>
          <xm:sqref>H8</xm:sqref>
        </x14:dataValidation>
        <x14:dataValidation type="list" allowBlank="1" showInputMessage="1" showErrorMessage="1" xr:uid="{00000000-0002-0000-0200-000023000000}">
          <x14:formula1>
            <xm:f>コードリスト!$E$940:$E$941</xm:f>
          </x14:formula1>
          <xm:sqref>H89</xm:sqref>
        </x14:dataValidation>
        <x14:dataValidation type="list" allowBlank="1" showInputMessage="1" showErrorMessage="1" xr:uid="{00000000-0002-0000-0200-000024000000}">
          <x14:formula1>
            <xm:f>コードリスト!$E$855:$E$859</xm:f>
          </x14:formula1>
          <xm:sqref>H15</xm:sqref>
        </x14:dataValidation>
        <x14:dataValidation type="list" allowBlank="1" showInputMessage="1" showErrorMessage="1" xr:uid="{00000000-0002-0000-0200-000025000000}">
          <x14:formula1>
            <xm:f>コードリスト!$E$865:$E$870</xm:f>
          </x14:formula1>
          <xm:sqref>H21</xm:sqref>
        </x14:dataValidation>
        <x14:dataValidation type="list" allowBlank="1" showInputMessage="1" showErrorMessage="1" xr:uid="{00000000-0002-0000-0200-000026000000}">
          <x14:formula1>
            <xm:f>コードリスト!$E$4:$E$804</xm:f>
          </x14:formula1>
          <xm:sqref>H7</xm:sqref>
        </x14:dataValidation>
        <x14:dataValidation type="list" allowBlank="1" showInputMessage="1" showErrorMessage="1" xr:uid="{00000000-0002-0000-0200-000027000000}">
          <x14:formula1>
            <xm:f>コードリスト!$E$813:$E$843</xm:f>
          </x14:formula1>
          <xm:sqref>H11</xm:sqref>
        </x14:dataValidation>
        <x14:dataValidation type="list" allowBlank="1" showInputMessage="1" showErrorMessage="1" xr:uid="{00000000-0002-0000-0200-000028000000}">
          <x14:formula1>
            <xm:f>コードリスト!$E$877:$E$935</xm:f>
          </x14:formula1>
          <xm:sqref>H32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AK75"/>
  <sheetViews>
    <sheetView showGridLines="0" showZeros="0" view="pageBreakPreview" zoomScaleNormal="100" zoomScaleSheetLayoutView="100" workbookViewId="0">
      <selection activeCell="A40" sqref="A40"/>
    </sheetView>
  </sheetViews>
  <sheetFormatPr defaultColWidth="3.77734375" defaultRowHeight="15.75" customHeight="1"/>
  <cols>
    <col min="1" max="9" width="4.77734375" style="23" customWidth="1"/>
    <col min="10" max="11" width="2.77734375" style="23" customWidth="1"/>
    <col min="12" max="29" width="4.77734375" style="23" customWidth="1"/>
    <col min="30" max="36" width="3.77734375" style="23"/>
    <col min="37" max="37" width="3.77734375" style="23" hidden="1" customWidth="1"/>
    <col min="38" max="16384" width="3.77734375" style="23"/>
  </cols>
  <sheetData>
    <row r="1" spans="1:37" ht="30" customHeight="1">
      <c r="A1" s="186" t="s">
        <v>1330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K1" s="90" t="s">
        <v>1151</v>
      </c>
    </row>
    <row r="2" spans="1:37" s="24" customFormat="1" ht="16.5" customHeight="1">
      <c r="A2" s="188" t="s">
        <v>1150</v>
      </c>
      <c r="B2" s="188"/>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K2" s="90" t="s">
        <v>253</v>
      </c>
    </row>
    <row r="3" spans="1:37" s="24" customFormat="1" ht="16.5" customHeight="1">
      <c r="A3" s="190" t="s">
        <v>1331</v>
      </c>
      <c r="B3" s="191"/>
      <c r="C3" s="191"/>
      <c r="D3" s="191"/>
      <c r="E3" s="194">
        <f>①入力シート!H29</f>
        <v>0</v>
      </c>
      <c r="F3" s="194"/>
      <c r="G3" s="194"/>
      <c r="H3" s="194"/>
      <c r="I3" s="194"/>
      <c r="J3" s="194"/>
      <c r="K3" s="194"/>
      <c r="L3" s="194"/>
      <c r="M3" s="194"/>
      <c r="N3" s="194"/>
      <c r="O3" s="194"/>
      <c r="P3" s="194"/>
      <c r="Q3" s="195"/>
      <c r="R3" s="196" t="s">
        <v>1149</v>
      </c>
      <c r="S3" s="197"/>
      <c r="T3" s="197"/>
      <c r="U3" s="197"/>
      <c r="V3" s="198" t="str">
        <f>LEFT(①入力シート!H132,4)&amp;"/"&amp;MID(①入力シート!H132,5,2)&amp;"/"&amp;RIGHT(①入力シート!H132,2)</f>
        <v>//</v>
      </c>
      <c r="W3" s="198"/>
      <c r="X3" s="198"/>
      <c r="Y3" s="198"/>
      <c r="Z3" s="198"/>
      <c r="AA3" s="198"/>
      <c r="AB3" s="198"/>
      <c r="AC3" s="199"/>
      <c r="AK3" s="90" t="s">
        <v>251</v>
      </c>
    </row>
    <row r="4" spans="1:37" s="24" customFormat="1" ht="16.5" customHeight="1">
      <c r="A4" s="192"/>
      <c r="B4" s="193"/>
      <c r="C4" s="193"/>
      <c r="D4" s="193"/>
      <c r="E4" s="200">
        <f>①入力シート!H28</f>
        <v>0</v>
      </c>
      <c r="F4" s="200"/>
      <c r="G4" s="200"/>
      <c r="H4" s="200"/>
      <c r="I4" s="200"/>
      <c r="J4" s="200"/>
      <c r="K4" s="200"/>
      <c r="L4" s="200"/>
      <c r="M4" s="200"/>
      <c r="N4" s="200"/>
      <c r="O4" s="200"/>
      <c r="P4" s="200"/>
      <c r="Q4" s="201"/>
      <c r="R4" s="202" t="s">
        <v>1148</v>
      </c>
      <c r="S4" s="203"/>
      <c r="T4" s="203"/>
      <c r="U4" s="203"/>
      <c r="V4" s="195">
        <f>①入力シート!H27</f>
        <v>0</v>
      </c>
      <c r="W4" s="206"/>
      <c r="X4" s="206"/>
      <c r="Y4" s="206"/>
      <c r="Z4" s="206"/>
      <c r="AA4" s="206"/>
      <c r="AB4" s="206"/>
      <c r="AC4" s="206"/>
      <c r="AK4" s="90" t="s">
        <v>249</v>
      </c>
    </row>
    <row r="5" spans="1:37" s="24" customFormat="1" ht="23.25" customHeight="1">
      <c r="A5" s="207" t="s">
        <v>1333</v>
      </c>
      <c r="B5" s="208"/>
      <c r="C5" s="208"/>
      <c r="D5" s="208"/>
      <c r="E5" s="209">
        <f>①入力シート!H6</f>
        <v>0</v>
      </c>
      <c r="F5" s="209"/>
      <c r="G5" s="209"/>
      <c r="H5" s="210"/>
      <c r="I5" s="207" t="s">
        <v>1335</v>
      </c>
      <c r="J5" s="208"/>
      <c r="K5" s="208"/>
      <c r="L5" s="208"/>
      <c r="M5" s="208"/>
      <c r="N5" s="211">
        <f>①入力シート!H113</f>
        <v>0</v>
      </c>
      <c r="O5" s="211"/>
      <c r="P5" s="211"/>
      <c r="Q5" s="212"/>
      <c r="R5" s="204"/>
      <c r="S5" s="205"/>
      <c r="T5" s="205"/>
      <c r="U5" s="205"/>
      <c r="V5" s="213">
        <f>①入力シート!H26</f>
        <v>0</v>
      </c>
      <c r="W5" s="214"/>
      <c r="X5" s="214"/>
      <c r="Y5" s="214"/>
      <c r="Z5" s="214"/>
      <c r="AA5" s="214"/>
      <c r="AB5" s="214"/>
      <c r="AC5" s="214"/>
      <c r="AK5" s="90" t="s">
        <v>247</v>
      </c>
    </row>
    <row r="6" spans="1:37" s="24" customFormat="1" ht="16.5" customHeight="1">
      <c r="A6" s="223" t="s">
        <v>1146</v>
      </c>
      <c r="B6" s="197"/>
      <c r="C6" s="197"/>
      <c r="D6" s="197"/>
      <c r="E6" s="215">
        <f>①入力シート!H30</f>
        <v>0</v>
      </c>
      <c r="F6" s="215"/>
      <c r="G6" s="215"/>
      <c r="H6" s="216"/>
      <c r="I6" s="217" t="s">
        <v>1339</v>
      </c>
      <c r="J6" s="218"/>
      <c r="K6" s="218"/>
      <c r="L6" s="219"/>
      <c r="M6" s="220"/>
      <c r="N6" s="211">
        <f>①入力シート!H5</f>
        <v>0</v>
      </c>
      <c r="O6" s="221"/>
      <c r="P6" s="221"/>
      <c r="Q6" s="222"/>
      <c r="R6" s="223" t="s">
        <v>1147</v>
      </c>
      <c r="S6" s="197"/>
      <c r="T6" s="197"/>
      <c r="U6" s="197"/>
      <c r="V6" s="224" t="str">
        <f>RIGHT(①入力シート!H23,2)</f>
        <v/>
      </c>
      <c r="W6" s="225"/>
      <c r="X6" s="245" t="s">
        <v>1145</v>
      </c>
      <c r="Y6" s="246"/>
      <c r="Z6" s="247">
        <f>①入力シート!H112</f>
        <v>0</v>
      </c>
      <c r="AA6" s="247"/>
      <c r="AB6" s="247"/>
      <c r="AC6" s="248"/>
      <c r="AK6" s="90" t="s">
        <v>245</v>
      </c>
    </row>
    <row r="7" spans="1:37" s="24" customFormat="1" ht="9" customHeight="1">
      <c r="C7" s="36"/>
      <c r="D7" s="36"/>
      <c r="E7" s="36"/>
      <c r="F7" s="36"/>
      <c r="G7" s="36"/>
      <c r="H7" s="91"/>
      <c r="I7" s="36"/>
      <c r="J7" s="36"/>
      <c r="K7" s="36"/>
      <c r="L7" s="36"/>
      <c r="M7" s="36"/>
      <c r="N7" s="36"/>
      <c r="O7" s="92"/>
      <c r="P7" s="36"/>
      <c r="Q7" s="36"/>
      <c r="R7" s="36"/>
      <c r="S7" s="35"/>
      <c r="T7" s="35"/>
      <c r="U7" s="35"/>
      <c r="V7" s="93" t="s">
        <v>1144</v>
      </c>
      <c r="W7" s="35"/>
      <c r="X7" s="35"/>
      <c r="Y7" s="35"/>
      <c r="Z7" s="93" t="s">
        <v>1144</v>
      </c>
      <c r="AA7" s="35"/>
      <c r="AB7" s="35"/>
      <c r="AC7" s="35"/>
      <c r="AK7" s="90" t="s">
        <v>241</v>
      </c>
    </row>
    <row r="8" spans="1:37" s="24" customFormat="1" ht="16.5" customHeight="1">
      <c r="A8" s="238" t="s">
        <v>1143</v>
      </c>
      <c r="B8" s="239"/>
      <c r="C8" s="239"/>
      <c r="D8" s="239"/>
      <c r="E8" s="239"/>
      <c r="F8" s="239"/>
      <c r="G8" s="239"/>
      <c r="H8" s="239"/>
      <c r="I8" s="239"/>
      <c r="J8" s="239"/>
      <c r="K8" s="239"/>
      <c r="L8" s="239"/>
      <c r="M8" s="240"/>
      <c r="N8" s="34"/>
      <c r="O8" s="238" t="s">
        <v>1142</v>
      </c>
      <c r="P8" s="239"/>
      <c r="Q8" s="239"/>
      <c r="R8" s="239"/>
      <c r="S8" s="239"/>
      <c r="T8" s="239"/>
      <c r="U8" s="239"/>
      <c r="V8" s="239"/>
      <c r="W8" s="239"/>
      <c r="X8" s="239"/>
      <c r="Y8" s="239"/>
      <c r="Z8" s="239"/>
      <c r="AA8" s="239"/>
      <c r="AB8" s="239"/>
      <c r="AC8" s="240"/>
      <c r="AK8" s="90" t="s">
        <v>239</v>
      </c>
    </row>
    <row r="9" spans="1:37" s="24" customFormat="1" ht="16.5" customHeight="1">
      <c r="A9" s="130"/>
      <c r="B9" s="131"/>
      <c r="C9" s="131"/>
      <c r="D9" s="131"/>
      <c r="E9" s="131"/>
      <c r="F9" s="131"/>
      <c r="G9" s="131"/>
      <c r="H9" s="131"/>
      <c r="I9" s="131"/>
      <c r="J9" s="131"/>
      <c r="K9" s="131"/>
      <c r="L9" s="131"/>
      <c r="M9" s="132"/>
      <c r="O9" s="249">
        <f>①入力シート!H91</f>
        <v>0</v>
      </c>
      <c r="P9" s="250"/>
      <c r="Q9" s="250"/>
      <c r="R9" s="251">
        <f>①入力シート!H92</f>
        <v>0</v>
      </c>
      <c r="S9" s="251"/>
      <c r="T9" s="251"/>
      <c r="U9" s="251"/>
      <c r="V9" s="251"/>
      <c r="W9" s="251"/>
      <c r="X9" s="251"/>
      <c r="Y9" s="251"/>
      <c r="Z9" s="251"/>
      <c r="AA9" s="251"/>
      <c r="AB9" s="251"/>
      <c r="AC9" s="252"/>
      <c r="AK9" s="90" t="s">
        <v>237</v>
      </c>
    </row>
    <row r="10" spans="1:37" s="24" customFormat="1" ht="20.25" customHeight="1">
      <c r="A10" s="133"/>
      <c r="B10" s="134"/>
      <c r="C10" s="134"/>
      <c r="D10" s="134"/>
      <c r="E10" s="134"/>
      <c r="F10" s="134"/>
      <c r="G10" s="134"/>
      <c r="H10" s="134"/>
      <c r="I10" s="134"/>
      <c r="J10" s="134"/>
      <c r="K10" s="134"/>
      <c r="L10" s="134"/>
      <c r="M10" s="135"/>
      <c r="O10" s="226" t="s">
        <v>1141</v>
      </c>
      <c r="P10" s="227"/>
      <c r="Q10" s="227"/>
      <c r="R10" s="232">
        <f>①入力シート!H93</f>
        <v>0</v>
      </c>
      <c r="S10" s="232"/>
      <c r="T10" s="232"/>
      <c r="U10" s="232"/>
      <c r="V10" s="232"/>
      <c r="W10" s="232"/>
      <c r="X10" s="232"/>
      <c r="Y10" s="232"/>
      <c r="Z10" s="232"/>
      <c r="AA10" s="232"/>
      <c r="AB10" s="232"/>
      <c r="AC10" s="233"/>
      <c r="AK10" s="90" t="s">
        <v>235</v>
      </c>
    </row>
    <row r="11" spans="1:37" s="24" customFormat="1" ht="20.25" customHeight="1">
      <c r="A11" s="133"/>
      <c r="B11" s="134"/>
      <c r="C11" s="134"/>
      <c r="D11" s="134"/>
      <c r="E11" s="134"/>
      <c r="F11" s="134"/>
      <c r="G11" s="134"/>
      <c r="H11" s="134"/>
      <c r="I11" s="134"/>
      <c r="J11" s="134"/>
      <c r="K11" s="134"/>
      <c r="L11" s="134"/>
      <c r="M11" s="135"/>
      <c r="O11" s="228"/>
      <c r="P11" s="229"/>
      <c r="Q11" s="229"/>
      <c r="R11" s="234"/>
      <c r="S11" s="234"/>
      <c r="T11" s="234"/>
      <c r="U11" s="234"/>
      <c r="V11" s="234"/>
      <c r="W11" s="234"/>
      <c r="X11" s="234"/>
      <c r="Y11" s="234"/>
      <c r="Z11" s="234"/>
      <c r="AA11" s="234"/>
      <c r="AB11" s="234"/>
      <c r="AC11" s="235"/>
      <c r="AK11" s="90" t="s">
        <v>233</v>
      </c>
    </row>
    <row r="12" spans="1:37" s="24" customFormat="1" ht="20.25" customHeight="1">
      <c r="A12" s="133"/>
      <c r="B12" s="134"/>
      <c r="C12" s="134"/>
      <c r="D12" s="134"/>
      <c r="E12" s="134"/>
      <c r="F12" s="134"/>
      <c r="G12" s="134"/>
      <c r="H12" s="134"/>
      <c r="I12" s="134"/>
      <c r="J12" s="134"/>
      <c r="K12" s="134"/>
      <c r="L12" s="134"/>
      <c r="M12" s="135"/>
      <c r="O12" s="228"/>
      <c r="P12" s="229"/>
      <c r="Q12" s="229"/>
      <c r="R12" s="234"/>
      <c r="S12" s="234"/>
      <c r="T12" s="234"/>
      <c r="U12" s="234"/>
      <c r="V12" s="234"/>
      <c r="W12" s="234"/>
      <c r="X12" s="234"/>
      <c r="Y12" s="234"/>
      <c r="Z12" s="234"/>
      <c r="AA12" s="234"/>
      <c r="AB12" s="234"/>
      <c r="AC12" s="235"/>
      <c r="AK12" s="90" t="s">
        <v>231</v>
      </c>
    </row>
    <row r="13" spans="1:37" s="24" customFormat="1" ht="20.25" customHeight="1">
      <c r="A13" s="133"/>
      <c r="B13" s="136" t="s">
        <v>1140</v>
      </c>
      <c r="C13" s="134"/>
      <c r="D13" s="134"/>
      <c r="E13" s="134"/>
      <c r="F13" s="134"/>
      <c r="G13" s="134"/>
      <c r="H13" s="134"/>
      <c r="I13" s="134"/>
      <c r="J13" s="134"/>
      <c r="K13" s="134"/>
      <c r="L13" s="134"/>
      <c r="M13" s="135"/>
      <c r="O13" s="228"/>
      <c r="P13" s="229"/>
      <c r="Q13" s="229"/>
      <c r="R13" s="234"/>
      <c r="S13" s="234"/>
      <c r="T13" s="234"/>
      <c r="U13" s="234"/>
      <c r="V13" s="234"/>
      <c r="W13" s="234"/>
      <c r="X13" s="234"/>
      <c r="Y13" s="234"/>
      <c r="Z13" s="234"/>
      <c r="AA13" s="234"/>
      <c r="AB13" s="234"/>
      <c r="AC13" s="235"/>
      <c r="AK13" s="90" t="s">
        <v>229</v>
      </c>
    </row>
    <row r="14" spans="1:37" s="24" customFormat="1" ht="21" customHeight="1">
      <c r="A14" s="133"/>
      <c r="B14" s="134"/>
      <c r="C14" s="134"/>
      <c r="D14" s="134"/>
      <c r="E14" s="134"/>
      <c r="F14" s="134"/>
      <c r="G14" s="134"/>
      <c r="H14" s="134"/>
      <c r="I14" s="134"/>
      <c r="J14" s="134"/>
      <c r="K14" s="134"/>
      <c r="L14" s="134"/>
      <c r="M14" s="135"/>
      <c r="O14" s="228"/>
      <c r="P14" s="229"/>
      <c r="Q14" s="229"/>
      <c r="R14" s="234"/>
      <c r="S14" s="234"/>
      <c r="T14" s="234"/>
      <c r="U14" s="234"/>
      <c r="V14" s="234"/>
      <c r="W14" s="234"/>
      <c r="X14" s="234"/>
      <c r="Y14" s="234"/>
      <c r="Z14" s="234"/>
      <c r="AA14" s="234"/>
      <c r="AB14" s="234"/>
      <c r="AC14" s="235"/>
      <c r="AK14" s="90" t="s">
        <v>227</v>
      </c>
    </row>
    <row r="15" spans="1:37" s="24" customFormat="1" ht="21" customHeight="1">
      <c r="A15" s="133"/>
      <c r="B15" s="134"/>
      <c r="C15" s="134"/>
      <c r="D15" s="134"/>
      <c r="E15" s="134"/>
      <c r="F15" s="134"/>
      <c r="G15" s="134"/>
      <c r="H15" s="134"/>
      <c r="I15" s="134"/>
      <c r="J15" s="134"/>
      <c r="K15" s="134"/>
      <c r="L15" s="134"/>
      <c r="M15" s="135"/>
      <c r="O15" s="228"/>
      <c r="P15" s="229"/>
      <c r="Q15" s="229"/>
      <c r="R15" s="234"/>
      <c r="S15" s="234"/>
      <c r="T15" s="234"/>
      <c r="U15" s="234"/>
      <c r="V15" s="234"/>
      <c r="W15" s="234"/>
      <c r="X15" s="234"/>
      <c r="Y15" s="234"/>
      <c r="Z15" s="234"/>
      <c r="AA15" s="234"/>
      <c r="AB15" s="234"/>
      <c r="AC15" s="235"/>
      <c r="AK15" s="90"/>
    </row>
    <row r="16" spans="1:37" s="24" customFormat="1" ht="18" customHeight="1">
      <c r="A16" s="133"/>
      <c r="B16" s="134"/>
      <c r="C16" s="134"/>
      <c r="D16" s="134"/>
      <c r="E16" s="134"/>
      <c r="F16" s="134"/>
      <c r="G16" s="134"/>
      <c r="H16" s="134"/>
      <c r="I16" s="134"/>
      <c r="J16" s="134"/>
      <c r="K16" s="134"/>
      <c r="L16" s="134"/>
      <c r="M16" s="135"/>
      <c r="O16" s="228"/>
      <c r="P16" s="229"/>
      <c r="Q16" s="229"/>
      <c r="R16" s="234"/>
      <c r="S16" s="234"/>
      <c r="T16" s="234"/>
      <c r="U16" s="234"/>
      <c r="V16" s="234"/>
      <c r="W16" s="234"/>
      <c r="X16" s="234"/>
      <c r="Y16" s="234"/>
      <c r="Z16" s="234"/>
      <c r="AA16" s="234"/>
      <c r="AB16" s="234"/>
      <c r="AC16" s="235"/>
      <c r="AK16" s="90" t="s">
        <v>225</v>
      </c>
    </row>
    <row r="17" spans="1:37" s="24" customFormat="1" ht="18" customHeight="1">
      <c r="A17" s="133"/>
      <c r="B17" s="134"/>
      <c r="C17" s="134"/>
      <c r="D17" s="134"/>
      <c r="E17" s="134"/>
      <c r="F17" s="134"/>
      <c r="G17" s="134"/>
      <c r="H17" s="134"/>
      <c r="I17" s="134"/>
      <c r="J17" s="134"/>
      <c r="K17" s="134"/>
      <c r="L17" s="134"/>
      <c r="M17" s="135"/>
      <c r="O17" s="228"/>
      <c r="P17" s="229"/>
      <c r="Q17" s="229"/>
      <c r="R17" s="234"/>
      <c r="S17" s="234"/>
      <c r="T17" s="234"/>
      <c r="U17" s="234"/>
      <c r="V17" s="234"/>
      <c r="W17" s="234"/>
      <c r="X17" s="234"/>
      <c r="Y17" s="234"/>
      <c r="Z17" s="234"/>
      <c r="AA17" s="234"/>
      <c r="AB17" s="234"/>
      <c r="AC17" s="235"/>
      <c r="AK17" s="90" t="s">
        <v>223</v>
      </c>
    </row>
    <row r="18" spans="1:37" s="24" customFormat="1" ht="16.5" customHeight="1">
      <c r="A18" s="133"/>
      <c r="B18" s="134"/>
      <c r="C18" s="134"/>
      <c r="D18" s="134"/>
      <c r="E18" s="134"/>
      <c r="F18" s="134"/>
      <c r="G18" s="134"/>
      <c r="H18" s="134"/>
      <c r="I18" s="134"/>
      <c r="J18" s="134"/>
      <c r="K18" s="134"/>
      <c r="L18" s="134"/>
      <c r="M18" s="135"/>
      <c r="O18" s="230"/>
      <c r="P18" s="231"/>
      <c r="Q18" s="231"/>
      <c r="R18" s="236"/>
      <c r="S18" s="236"/>
      <c r="T18" s="236"/>
      <c r="U18" s="236"/>
      <c r="V18" s="236"/>
      <c r="W18" s="236"/>
      <c r="X18" s="236"/>
      <c r="Y18" s="236"/>
      <c r="Z18" s="236"/>
      <c r="AA18" s="236"/>
      <c r="AB18" s="236"/>
      <c r="AC18" s="237"/>
      <c r="AK18" s="90" t="s">
        <v>221</v>
      </c>
    </row>
    <row r="19" spans="1:37" s="24" customFormat="1" ht="16.5" customHeight="1">
      <c r="A19" s="238" t="s">
        <v>1342</v>
      </c>
      <c r="B19" s="239"/>
      <c r="C19" s="239"/>
      <c r="D19" s="239"/>
      <c r="E19" s="239"/>
      <c r="F19" s="239"/>
      <c r="G19" s="239"/>
      <c r="H19" s="239"/>
      <c r="I19" s="239"/>
      <c r="J19" s="239"/>
      <c r="K19" s="239"/>
      <c r="L19" s="239"/>
      <c r="M19" s="240"/>
      <c r="O19" s="241" t="s">
        <v>1139</v>
      </c>
      <c r="P19" s="242"/>
      <c r="Q19" s="242"/>
      <c r="R19" s="243">
        <f>①入力シート!H94</f>
        <v>0</v>
      </c>
      <c r="S19" s="243"/>
      <c r="T19" s="243"/>
      <c r="U19" s="243"/>
      <c r="V19" s="243"/>
      <c r="W19" s="243"/>
      <c r="X19" s="243"/>
      <c r="Y19" s="243"/>
      <c r="Z19" s="243"/>
      <c r="AA19" s="243"/>
      <c r="AB19" s="243"/>
      <c r="AC19" s="244"/>
      <c r="AK19" s="90" t="s">
        <v>219</v>
      </c>
    </row>
    <row r="20" spans="1:37" s="24" customFormat="1" ht="16.5" customHeight="1">
      <c r="A20" s="253"/>
      <c r="B20" s="254"/>
      <c r="C20" s="253" t="s">
        <v>1343</v>
      </c>
      <c r="D20" s="254"/>
      <c r="E20" s="253" t="s">
        <v>1344</v>
      </c>
      <c r="F20" s="254"/>
      <c r="G20" s="253" t="s">
        <v>1345</v>
      </c>
      <c r="H20" s="254"/>
      <c r="I20" s="253" t="s">
        <v>1346</v>
      </c>
      <c r="J20" s="255"/>
      <c r="K20" s="254"/>
      <c r="L20" s="253" t="s">
        <v>1347</v>
      </c>
      <c r="M20" s="254"/>
      <c r="O20" s="241" t="s">
        <v>1138</v>
      </c>
      <c r="P20" s="242"/>
      <c r="Q20" s="242"/>
      <c r="R20" s="243">
        <f>①入力シート!H95</f>
        <v>0</v>
      </c>
      <c r="S20" s="243"/>
      <c r="T20" s="243"/>
      <c r="U20" s="243"/>
      <c r="V20" s="243"/>
      <c r="W20" s="243"/>
      <c r="X20" s="243"/>
      <c r="Y20" s="243"/>
      <c r="Z20" s="243"/>
      <c r="AA20" s="243"/>
      <c r="AB20" s="243"/>
      <c r="AC20" s="244"/>
      <c r="AK20" s="90" t="s">
        <v>217</v>
      </c>
    </row>
    <row r="21" spans="1:37" s="24" customFormat="1" ht="16.5" customHeight="1">
      <c r="A21" s="256" t="s">
        <v>1348</v>
      </c>
      <c r="B21" s="257"/>
      <c r="C21" s="258">
        <f>①入力シート!H16</f>
        <v>0</v>
      </c>
      <c r="D21" s="259"/>
      <c r="E21" s="258">
        <f>①入力シート!H17</f>
        <v>0</v>
      </c>
      <c r="F21" s="259"/>
      <c r="G21" s="258">
        <f>①入力シート!H18</f>
        <v>0</v>
      </c>
      <c r="H21" s="259"/>
      <c r="I21" s="258">
        <f>①入力シート!H20</f>
        <v>0</v>
      </c>
      <c r="J21" s="260"/>
      <c r="K21" s="125" t="str">
        <f>IF(①入力シート!H21="001：グラム（g）","g",IF(①入力シート!H21="002：キログラム（kg）","kg",IF(①入力シート!H21="003：ミリグラム（mg）","mg",IF(①入力シート!H21="004：パウンド","lb",IF(①入力シート!H21="005：オンス","oz",IF(①入力シート!H21="006：トン（t）","t",""))))))</f>
        <v/>
      </c>
      <c r="L21" s="258" t="str">
        <f>IF(C21&gt;0,1,"")</f>
        <v/>
      </c>
      <c r="M21" s="259"/>
      <c r="O21" s="241" t="s">
        <v>1137</v>
      </c>
      <c r="P21" s="242"/>
      <c r="Q21" s="242"/>
      <c r="R21" s="243">
        <f>①入力シート!H96</f>
        <v>0</v>
      </c>
      <c r="S21" s="243"/>
      <c r="T21" s="243"/>
      <c r="U21" s="243"/>
      <c r="V21" s="243"/>
      <c r="W21" s="243"/>
      <c r="X21" s="243"/>
      <c r="Y21" s="243"/>
      <c r="Z21" s="243"/>
      <c r="AA21" s="243"/>
      <c r="AB21" s="243"/>
      <c r="AC21" s="244"/>
      <c r="AK21" s="90" t="s">
        <v>215</v>
      </c>
    </row>
    <row r="22" spans="1:37" s="24" customFormat="1" ht="16.5" customHeight="1">
      <c r="A22" s="153"/>
      <c r="B22" s="154"/>
      <c r="C22" s="253" t="s">
        <v>1475</v>
      </c>
      <c r="D22" s="254"/>
      <c r="E22" s="253" t="s">
        <v>1476</v>
      </c>
      <c r="F22" s="254"/>
      <c r="G22" s="253" t="s">
        <v>1344</v>
      </c>
      <c r="H22" s="254"/>
      <c r="I22" s="253" t="s">
        <v>1346</v>
      </c>
      <c r="J22" s="255"/>
      <c r="K22" s="254"/>
      <c r="L22" s="253" t="s">
        <v>1347</v>
      </c>
      <c r="M22" s="254"/>
      <c r="O22" s="269" t="s">
        <v>1136</v>
      </c>
      <c r="P22" s="270"/>
      <c r="Q22" s="270"/>
      <c r="R22" s="273">
        <f>①入力シート!H97</f>
        <v>0</v>
      </c>
      <c r="S22" s="273"/>
      <c r="T22" s="273"/>
      <c r="U22" s="273"/>
      <c r="V22" s="273"/>
      <c r="W22" s="273"/>
      <c r="X22" s="273"/>
      <c r="Y22" s="273"/>
      <c r="Z22" s="273"/>
      <c r="AA22" s="273"/>
      <c r="AB22" s="273"/>
      <c r="AC22" s="274"/>
      <c r="AK22" s="90" t="s">
        <v>213</v>
      </c>
    </row>
    <row r="23" spans="1:37" s="24" customFormat="1" ht="16.5" customHeight="1">
      <c r="A23" s="261" t="s">
        <v>1349</v>
      </c>
      <c r="B23" s="262"/>
      <c r="C23" s="263">
        <f>①入力シート!$H$116</f>
        <v>0</v>
      </c>
      <c r="D23" s="264"/>
      <c r="E23" s="265">
        <f>①入力シート!$H$117</f>
        <v>0</v>
      </c>
      <c r="F23" s="266"/>
      <c r="G23" s="265">
        <f>①入力シート!$H$118</f>
        <v>0</v>
      </c>
      <c r="H23" s="266"/>
      <c r="I23" s="265">
        <f>①入力シート!$H$119</f>
        <v>0</v>
      </c>
      <c r="J23" s="267"/>
      <c r="K23" s="94" t="s">
        <v>1350</v>
      </c>
      <c r="L23" s="268">
        <f>①入力シート!H115</f>
        <v>0</v>
      </c>
      <c r="M23" s="266"/>
      <c r="O23" s="271"/>
      <c r="P23" s="272"/>
      <c r="Q23" s="272"/>
      <c r="R23" s="275"/>
      <c r="S23" s="275"/>
      <c r="T23" s="275"/>
      <c r="U23" s="275"/>
      <c r="V23" s="275"/>
      <c r="W23" s="275"/>
      <c r="X23" s="275"/>
      <c r="Y23" s="275"/>
      <c r="Z23" s="275"/>
      <c r="AA23" s="275"/>
      <c r="AB23" s="275"/>
      <c r="AC23" s="276"/>
      <c r="AK23" s="90" t="s">
        <v>211</v>
      </c>
    </row>
    <row r="24" spans="1:37" s="24" customFormat="1" ht="16.5" customHeight="1">
      <c r="A24" s="261" t="s">
        <v>1352</v>
      </c>
      <c r="B24" s="262"/>
      <c r="C24" s="263">
        <f>①入力シート!$H$121</f>
        <v>0</v>
      </c>
      <c r="D24" s="264"/>
      <c r="E24" s="268">
        <f>①入力シート!H122</f>
        <v>0</v>
      </c>
      <c r="F24" s="266"/>
      <c r="G24" s="265">
        <f>①入力シート!$H$123</f>
        <v>0</v>
      </c>
      <c r="H24" s="266"/>
      <c r="I24" s="265">
        <f>①入力シート!$H$124</f>
        <v>0</v>
      </c>
      <c r="J24" s="267"/>
      <c r="K24" s="94" t="s">
        <v>1350</v>
      </c>
      <c r="L24" s="268">
        <f>①入力シート!H120</f>
        <v>0</v>
      </c>
      <c r="M24" s="266"/>
      <c r="O24" s="241" t="s">
        <v>1354</v>
      </c>
      <c r="P24" s="242"/>
      <c r="Q24" s="242"/>
      <c r="R24" s="243">
        <f>①入力シート!H98</f>
        <v>0</v>
      </c>
      <c r="S24" s="243"/>
      <c r="T24" s="243"/>
      <c r="U24" s="243"/>
      <c r="V24" s="243"/>
      <c r="W24" s="243"/>
      <c r="X24" s="243"/>
      <c r="Y24" s="243"/>
      <c r="Z24" s="243"/>
      <c r="AA24" s="243"/>
      <c r="AB24" s="243"/>
      <c r="AC24" s="244"/>
      <c r="AK24" s="90" t="s">
        <v>209</v>
      </c>
    </row>
    <row r="25" spans="1:37" s="24" customFormat="1" ht="16.5" customHeight="1">
      <c r="A25" s="277" t="s">
        <v>1353</v>
      </c>
      <c r="B25" s="278"/>
      <c r="C25" s="279">
        <f>①入力シート!$H$126</f>
        <v>0</v>
      </c>
      <c r="D25" s="280"/>
      <c r="E25" s="279">
        <f>①入力シート!$H$127</f>
        <v>0</v>
      </c>
      <c r="F25" s="280"/>
      <c r="G25" s="279">
        <f>①入力シート!$H$128</f>
        <v>0</v>
      </c>
      <c r="H25" s="280"/>
      <c r="I25" s="279">
        <f>①入力シート!$H$129</f>
        <v>0</v>
      </c>
      <c r="J25" s="281"/>
      <c r="K25" s="95" t="s">
        <v>1350</v>
      </c>
      <c r="L25" s="292">
        <f>①入力シート!H125</f>
        <v>0</v>
      </c>
      <c r="M25" s="280"/>
      <c r="O25" s="269" t="s">
        <v>1135</v>
      </c>
      <c r="P25" s="270"/>
      <c r="Q25" s="270"/>
      <c r="R25" s="284">
        <f>①入力シート!H99</f>
        <v>0</v>
      </c>
      <c r="S25" s="284"/>
      <c r="T25" s="284"/>
      <c r="U25" s="284"/>
      <c r="V25" s="284"/>
      <c r="W25" s="284"/>
      <c r="X25" s="284"/>
      <c r="Y25" s="284"/>
      <c r="Z25" s="284"/>
      <c r="AA25" s="284"/>
      <c r="AB25" s="284"/>
      <c r="AC25" s="293"/>
      <c r="AK25" s="90" t="s">
        <v>207</v>
      </c>
    </row>
    <row r="26" spans="1:37" s="24" customFormat="1" ht="16.5" customHeight="1">
      <c r="A26" s="296" t="s">
        <v>1477</v>
      </c>
      <c r="B26" s="297"/>
      <c r="C26" s="297"/>
      <c r="D26" s="297"/>
      <c r="E26" s="297"/>
      <c r="F26" s="297"/>
      <c r="G26" s="297"/>
      <c r="H26" s="297"/>
      <c r="I26" s="297"/>
      <c r="J26" s="297"/>
      <c r="K26" s="297"/>
      <c r="L26" s="297"/>
      <c r="M26" s="298"/>
      <c r="N26" s="30"/>
      <c r="O26" s="271"/>
      <c r="P26" s="272"/>
      <c r="Q26" s="272"/>
      <c r="R26" s="294"/>
      <c r="S26" s="294"/>
      <c r="T26" s="294"/>
      <c r="U26" s="294"/>
      <c r="V26" s="294"/>
      <c r="W26" s="294"/>
      <c r="X26" s="294"/>
      <c r="Y26" s="294"/>
      <c r="Z26" s="294"/>
      <c r="AA26" s="294"/>
      <c r="AB26" s="294"/>
      <c r="AC26" s="295"/>
      <c r="AK26" s="90" t="s">
        <v>205</v>
      </c>
    </row>
    <row r="27" spans="1:37" s="24" customFormat="1" ht="16.5" customHeight="1">
      <c r="A27" s="299" t="s">
        <v>1481</v>
      </c>
      <c r="B27" s="300"/>
      <c r="C27" s="99" t="str">
        <f>IF(①入力シート!H50="1：含む","●",IF(①入力シート!H50="2：含まない","×",""))</f>
        <v/>
      </c>
      <c r="D27" s="299" t="s">
        <v>1503</v>
      </c>
      <c r="E27" s="300"/>
      <c r="F27" s="99" t="str">
        <f>IF(①入力シート!H58="1：含む","●",IF(①入力シート!H58="2：含まない","×",""))</f>
        <v/>
      </c>
      <c r="G27" s="299" t="s">
        <v>1356</v>
      </c>
      <c r="H27" s="300"/>
      <c r="I27" s="99" t="str">
        <f>IF(①入力シート!H66="1：含む","●",IF(①入力シート!H66="2：含まない","×",""))</f>
        <v/>
      </c>
      <c r="J27" s="299" t="s">
        <v>1494</v>
      </c>
      <c r="K27" s="300"/>
      <c r="L27" s="300"/>
      <c r="M27" s="99" t="str">
        <f>IF(①入力シート!H74="1：含む","●",IF(①入力シート!H74="2：含まない","×",""))</f>
        <v/>
      </c>
      <c r="N27" s="30"/>
      <c r="O27" s="269" t="s">
        <v>1134</v>
      </c>
      <c r="P27" s="270"/>
      <c r="Q27" s="270"/>
      <c r="R27" s="284">
        <f>①入力シート!H100</f>
        <v>0</v>
      </c>
      <c r="S27" s="285"/>
      <c r="T27" s="285"/>
      <c r="U27" s="285"/>
      <c r="V27" s="285"/>
      <c r="W27" s="285"/>
      <c r="X27" s="285"/>
      <c r="Y27" s="285"/>
      <c r="Z27" s="285"/>
      <c r="AA27" s="285"/>
      <c r="AB27" s="285"/>
      <c r="AC27" s="286"/>
      <c r="AK27" s="90" t="s">
        <v>203</v>
      </c>
    </row>
    <row r="28" spans="1:37" s="24" customFormat="1" ht="16.5" customHeight="1">
      <c r="A28" s="184" t="s">
        <v>1495</v>
      </c>
      <c r="B28" s="291"/>
      <c r="C28" s="100" t="str">
        <f>IF(①入力シート!H51="1：含む","●",IF(①入力シート!H51="2：含まない","×",""))</f>
        <v/>
      </c>
      <c r="D28" s="184" t="s">
        <v>1453</v>
      </c>
      <c r="E28" s="291"/>
      <c r="F28" s="100" t="str">
        <f>IF(①入力シート!H59="1：含む","●",IF(①入力シート!H59="2：含まない","×",""))</f>
        <v/>
      </c>
      <c r="G28" s="184" t="s">
        <v>1358</v>
      </c>
      <c r="H28" s="185"/>
      <c r="I28" s="100" t="str">
        <f>IF(①入力シート!H67="1：含む","●",IF(①入力シート!H67="2：含まない","×",""))</f>
        <v/>
      </c>
      <c r="J28" s="184" t="s">
        <v>24</v>
      </c>
      <c r="K28" s="291"/>
      <c r="L28" s="291"/>
      <c r="M28" s="100" t="str">
        <f>IF(①入力シート!H75="1：含む","●",IF(①入力シート!H75="2：含まない","×",""))</f>
        <v/>
      </c>
      <c r="N28" s="30"/>
      <c r="O28" s="282"/>
      <c r="P28" s="283"/>
      <c r="Q28" s="283"/>
      <c r="R28" s="287"/>
      <c r="S28" s="287"/>
      <c r="T28" s="287"/>
      <c r="U28" s="287"/>
      <c r="V28" s="287"/>
      <c r="W28" s="287"/>
      <c r="X28" s="287"/>
      <c r="Y28" s="287"/>
      <c r="Z28" s="287"/>
      <c r="AA28" s="287"/>
      <c r="AB28" s="287"/>
      <c r="AC28" s="288"/>
      <c r="AK28" s="90" t="s">
        <v>201</v>
      </c>
    </row>
    <row r="29" spans="1:37" s="24" customFormat="1" ht="17.25" customHeight="1">
      <c r="A29" s="184" t="s">
        <v>1496</v>
      </c>
      <c r="B29" s="291"/>
      <c r="C29" s="100" t="str">
        <f>IF(①入力シート!H52="1：含む","●",IF(①入力シート!H52="2：含まない","×",""))</f>
        <v/>
      </c>
      <c r="D29" s="184" t="s">
        <v>10</v>
      </c>
      <c r="E29" s="291"/>
      <c r="F29" s="100" t="str">
        <f>IF(①入力シート!H60="1：含む","●",IF(①入力シート!H60="2：含まない","×",""))</f>
        <v/>
      </c>
      <c r="G29" s="184" t="s">
        <v>1359</v>
      </c>
      <c r="H29" s="185"/>
      <c r="I29" s="100" t="str">
        <f>IF(①入力シート!H68="1：含む","●",IF(①入力シート!H68="2：含まない","×",""))</f>
        <v/>
      </c>
      <c r="J29" s="184" t="s">
        <v>25</v>
      </c>
      <c r="K29" s="291"/>
      <c r="L29" s="291"/>
      <c r="M29" s="100" t="str">
        <f>IF(①入力シート!H76="1：含む","●",IF(①入力シート!H76="2：含まない","×",""))</f>
        <v/>
      </c>
      <c r="N29" s="30"/>
      <c r="O29" s="282"/>
      <c r="P29" s="283"/>
      <c r="Q29" s="283"/>
      <c r="R29" s="287"/>
      <c r="S29" s="287"/>
      <c r="T29" s="287"/>
      <c r="U29" s="287"/>
      <c r="V29" s="287"/>
      <c r="W29" s="287"/>
      <c r="X29" s="287"/>
      <c r="Y29" s="287"/>
      <c r="Z29" s="287"/>
      <c r="AA29" s="287"/>
      <c r="AB29" s="287"/>
      <c r="AC29" s="288"/>
      <c r="AK29" s="90" t="s">
        <v>199</v>
      </c>
    </row>
    <row r="30" spans="1:37" s="24" customFormat="1" ht="17.25" customHeight="1">
      <c r="A30" s="184" t="s">
        <v>1497</v>
      </c>
      <c r="B30" s="291"/>
      <c r="C30" s="100" t="str">
        <f>IF(①入力シート!H53="1：含む","●",IF(①入力シート!H53="2：含まない","×",""))</f>
        <v/>
      </c>
      <c r="D30" s="184" t="s">
        <v>11</v>
      </c>
      <c r="E30" s="291"/>
      <c r="F30" s="100" t="str">
        <f>IF(①入力シート!H61="1：含む","●",IF(①入力シート!H61="2：含まない","×",""))</f>
        <v/>
      </c>
      <c r="G30" s="184" t="s">
        <v>1133</v>
      </c>
      <c r="H30" s="185"/>
      <c r="I30" s="100" t="str">
        <f>IF(①入力シート!H69="1：含む","●",IF(①入力シート!H69="2：含まない","×",""))</f>
        <v/>
      </c>
      <c r="J30" s="184" t="s">
        <v>26</v>
      </c>
      <c r="K30" s="291"/>
      <c r="L30" s="291"/>
      <c r="M30" s="100" t="str">
        <f>IF(①入力シート!H77="1：含む","●",IF(①入力シート!H77="2：含まない","×",""))</f>
        <v/>
      </c>
      <c r="N30" s="30"/>
      <c r="O30" s="271"/>
      <c r="P30" s="272"/>
      <c r="Q30" s="272"/>
      <c r="R30" s="289"/>
      <c r="S30" s="289"/>
      <c r="T30" s="289"/>
      <c r="U30" s="289"/>
      <c r="V30" s="289"/>
      <c r="W30" s="289"/>
      <c r="X30" s="289"/>
      <c r="Y30" s="289"/>
      <c r="Z30" s="289"/>
      <c r="AA30" s="289"/>
      <c r="AB30" s="289"/>
      <c r="AC30" s="290"/>
      <c r="AK30" s="90" t="s">
        <v>197</v>
      </c>
    </row>
    <row r="31" spans="1:37" s="24" customFormat="1" ht="17.25" customHeight="1">
      <c r="A31" s="184" t="s">
        <v>1480</v>
      </c>
      <c r="B31" s="291"/>
      <c r="C31" s="100" t="str">
        <f>IF(①入力シート!H54="1：含む","●",IF(①入力シート!H54="2：含まない","×",""))</f>
        <v/>
      </c>
      <c r="D31" s="184" t="s">
        <v>12</v>
      </c>
      <c r="E31" s="291"/>
      <c r="F31" s="100" t="str">
        <f>IF(①入力シート!H62="1：含む","●",IF(①入力シート!H62="2：含まない","×",""))</f>
        <v/>
      </c>
      <c r="G31" s="184" t="s">
        <v>1132</v>
      </c>
      <c r="H31" s="185"/>
      <c r="I31" s="100" t="str">
        <f>IF(①入力シート!H70="1：含む","●",IF(①入力シート!H70="2：含まない","×",""))</f>
        <v/>
      </c>
      <c r="J31" s="184" t="s">
        <v>27</v>
      </c>
      <c r="K31" s="301"/>
      <c r="L31" s="301"/>
      <c r="M31" s="100" t="str">
        <f>IF(①入力シート!H78="1：含む","●",IF(①入力シート!H78="2：含まない","×",""))</f>
        <v/>
      </c>
      <c r="N31" s="30"/>
      <c r="O31" s="269" t="s">
        <v>1130</v>
      </c>
      <c r="P31" s="270"/>
      <c r="Q31" s="270"/>
      <c r="R31" s="302">
        <f>①入力シート!H101</f>
        <v>0</v>
      </c>
      <c r="S31" s="303"/>
      <c r="T31" s="303"/>
      <c r="U31" s="303"/>
      <c r="V31" s="303"/>
      <c r="W31" s="303"/>
      <c r="X31" s="303"/>
      <c r="Y31" s="303"/>
      <c r="Z31" s="303"/>
      <c r="AA31" s="303"/>
      <c r="AB31" s="303"/>
      <c r="AC31" s="304"/>
      <c r="AK31" s="90" t="s">
        <v>195</v>
      </c>
    </row>
    <row r="32" spans="1:37" s="24" customFormat="1" ht="17.25" customHeight="1">
      <c r="A32" s="184" t="s">
        <v>1498</v>
      </c>
      <c r="B32" s="291"/>
      <c r="C32" s="100" t="str">
        <f>IF(①入力シート!H55="1：含む","●",IF(①入力シート!H55="2：含まない","×",""))</f>
        <v/>
      </c>
      <c r="D32" s="184" t="s">
        <v>13</v>
      </c>
      <c r="E32" s="291"/>
      <c r="F32" s="100" t="str">
        <f>IF(①入力シート!H63="1：含む","●",IF(①入力シート!H63="2：含まない","×",""))</f>
        <v/>
      </c>
      <c r="G32" s="184" t="s">
        <v>1361</v>
      </c>
      <c r="H32" s="185"/>
      <c r="I32" s="100" t="str">
        <f>IF(①入力シート!H71="1：含む","●",IF(①入力シート!H71="2：含まない","×",""))</f>
        <v/>
      </c>
      <c r="J32" s="184" t="s">
        <v>1127</v>
      </c>
      <c r="K32" s="301"/>
      <c r="L32" s="301"/>
      <c r="M32" s="100" t="str">
        <f>IF(①入力シート!H79="1：含む","●",IF(①入力シート!H79="2：含まない","×",""))</f>
        <v/>
      </c>
      <c r="N32" s="30"/>
      <c r="O32" s="282"/>
      <c r="P32" s="283"/>
      <c r="Q32" s="283"/>
      <c r="R32" s="305"/>
      <c r="S32" s="305"/>
      <c r="T32" s="305"/>
      <c r="U32" s="305"/>
      <c r="V32" s="305"/>
      <c r="W32" s="305"/>
      <c r="X32" s="305"/>
      <c r="Y32" s="305"/>
      <c r="Z32" s="305"/>
      <c r="AA32" s="305"/>
      <c r="AB32" s="305"/>
      <c r="AC32" s="306"/>
      <c r="AK32" s="97" t="s">
        <v>193</v>
      </c>
    </row>
    <row r="33" spans="1:37" s="24" customFormat="1" ht="17.25" customHeight="1">
      <c r="A33" s="184" t="s">
        <v>1479</v>
      </c>
      <c r="B33" s="291"/>
      <c r="C33" s="100" t="str">
        <f>IF(①入力シート!H56="1：含む","●",IF(①入力シート!H56="2：含まない","×",""))</f>
        <v/>
      </c>
      <c r="D33" s="184" t="s">
        <v>1360</v>
      </c>
      <c r="E33" s="291"/>
      <c r="F33" s="100" t="str">
        <f>IF(①入力シート!H64="1：含む","●",IF(①入力シート!H64="2：含まない","×",""))</f>
        <v/>
      </c>
      <c r="G33" s="184" t="s">
        <v>1499</v>
      </c>
      <c r="H33" s="185"/>
      <c r="I33" s="100" t="str">
        <f>IF(①入力シート!H72="1：含む","●",IF(①入力シート!H72="2：含まない","×",""))</f>
        <v/>
      </c>
      <c r="J33" s="321"/>
      <c r="K33" s="322"/>
      <c r="L33" s="322"/>
      <c r="M33" s="100"/>
      <c r="N33" s="30"/>
      <c r="O33" s="282"/>
      <c r="P33" s="283"/>
      <c r="Q33" s="283"/>
      <c r="R33" s="305"/>
      <c r="S33" s="305"/>
      <c r="T33" s="305"/>
      <c r="U33" s="305"/>
      <c r="V33" s="305"/>
      <c r="W33" s="305"/>
      <c r="X33" s="305"/>
      <c r="Y33" s="305"/>
      <c r="Z33" s="305"/>
      <c r="AA33" s="305"/>
      <c r="AB33" s="305"/>
      <c r="AC33" s="306"/>
      <c r="AK33" s="97"/>
    </row>
    <row r="34" spans="1:37" s="24" customFormat="1" ht="17.25" customHeight="1">
      <c r="A34" s="323" t="s">
        <v>1478</v>
      </c>
      <c r="B34" s="324"/>
      <c r="C34" s="126" t="str">
        <f>IF(①入力シート!H57="1：含む","●",IF(①入力シート!H57="2：含まない","×",""))</f>
        <v/>
      </c>
      <c r="D34" s="325" t="s">
        <v>1129</v>
      </c>
      <c r="E34" s="326"/>
      <c r="F34" s="126" t="str">
        <f>IF(①入力シート!H65="1：含む","●",IF(①入力シート!H65="2：含まない","×",""))</f>
        <v/>
      </c>
      <c r="G34" s="325" t="s">
        <v>1131</v>
      </c>
      <c r="H34" s="327"/>
      <c r="I34" s="126" t="str">
        <f>IF(①入力シート!H73="1：含む","●",IF(①入力シート!H73="2：含まない","×",""))</f>
        <v/>
      </c>
      <c r="J34" s="325"/>
      <c r="K34" s="328"/>
      <c r="L34" s="328"/>
      <c r="M34" s="126"/>
      <c r="N34" s="30"/>
      <c r="O34" s="271"/>
      <c r="P34" s="272"/>
      <c r="Q34" s="272"/>
      <c r="R34" s="307"/>
      <c r="S34" s="307"/>
      <c r="T34" s="307"/>
      <c r="U34" s="307"/>
      <c r="V34" s="307"/>
      <c r="W34" s="307"/>
      <c r="X34" s="307"/>
      <c r="Y34" s="307"/>
      <c r="Z34" s="307"/>
      <c r="AA34" s="307"/>
      <c r="AB34" s="307"/>
      <c r="AC34" s="308"/>
      <c r="AK34" s="97" t="s">
        <v>192</v>
      </c>
    </row>
    <row r="35" spans="1:37" s="24" customFormat="1" ht="17.25" customHeight="1">
      <c r="A35" s="96" t="s">
        <v>1454</v>
      </c>
      <c r="B35" s="96"/>
      <c r="C35" s="96"/>
      <c r="D35" s="96"/>
      <c r="E35" s="96"/>
      <c r="F35" s="96"/>
      <c r="N35" s="30"/>
      <c r="O35" s="269" t="s">
        <v>1128</v>
      </c>
      <c r="P35" s="270"/>
      <c r="Q35" s="270"/>
      <c r="R35" s="273">
        <f>①入力シート!H102</f>
        <v>0</v>
      </c>
      <c r="S35" s="309"/>
      <c r="T35" s="309"/>
      <c r="U35" s="309"/>
      <c r="V35" s="309"/>
      <c r="W35" s="309"/>
      <c r="X35" s="309"/>
      <c r="Y35" s="309"/>
      <c r="Z35" s="309"/>
      <c r="AA35" s="309"/>
      <c r="AB35" s="309"/>
      <c r="AC35" s="310"/>
      <c r="AK35" s="97" t="s">
        <v>191</v>
      </c>
    </row>
    <row r="36" spans="1:37" s="24" customFormat="1" ht="17.25" customHeight="1">
      <c r="A36" s="315" t="s">
        <v>1124</v>
      </c>
      <c r="B36" s="316"/>
      <c r="C36" s="316"/>
      <c r="D36" s="316"/>
      <c r="E36" s="316"/>
      <c r="F36" s="316"/>
      <c r="G36" s="316"/>
      <c r="H36" s="316"/>
      <c r="I36" s="316"/>
      <c r="J36" s="316"/>
      <c r="K36" s="316"/>
      <c r="L36" s="316"/>
      <c r="M36" s="317"/>
      <c r="N36" s="98"/>
      <c r="O36" s="282"/>
      <c r="P36" s="283"/>
      <c r="Q36" s="283"/>
      <c r="R36" s="311"/>
      <c r="S36" s="311"/>
      <c r="T36" s="311"/>
      <c r="U36" s="311"/>
      <c r="V36" s="311"/>
      <c r="W36" s="311"/>
      <c r="X36" s="311"/>
      <c r="Y36" s="311"/>
      <c r="Z36" s="311"/>
      <c r="AA36" s="311"/>
      <c r="AB36" s="311"/>
      <c r="AC36" s="312"/>
      <c r="AK36" s="97" t="s">
        <v>190</v>
      </c>
    </row>
    <row r="37" spans="1:37" s="24" customFormat="1" ht="17.25" customHeight="1">
      <c r="A37" s="318" t="s">
        <v>1515</v>
      </c>
      <c r="B37" s="232"/>
      <c r="C37" s="232"/>
      <c r="D37" s="232"/>
      <c r="E37" s="232"/>
      <c r="F37" s="232"/>
      <c r="G37" s="232"/>
      <c r="H37" s="232"/>
      <c r="I37" s="232"/>
      <c r="J37" s="232"/>
      <c r="K37" s="232"/>
      <c r="L37" s="232"/>
      <c r="M37" s="233"/>
      <c r="N37" s="29"/>
      <c r="O37" s="282"/>
      <c r="P37" s="283"/>
      <c r="Q37" s="283"/>
      <c r="R37" s="311"/>
      <c r="S37" s="311"/>
      <c r="T37" s="311"/>
      <c r="U37" s="311"/>
      <c r="V37" s="311"/>
      <c r="W37" s="311"/>
      <c r="X37" s="311"/>
      <c r="Y37" s="311"/>
      <c r="Z37" s="311"/>
      <c r="AA37" s="311"/>
      <c r="AB37" s="311"/>
      <c r="AC37" s="312"/>
      <c r="AK37" s="97" t="s">
        <v>189</v>
      </c>
    </row>
    <row r="38" spans="1:37" s="24" customFormat="1" ht="17.25" customHeight="1">
      <c r="A38" s="319"/>
      <c r="B38" s="234"/>
      <c r="C38" s="234"/>
      <c r="D38" s="234"/>
      <c r="E38" s="234"/>
      <c r="F38" s="234"/>
      <c r="G38" s="234"/>
      <c r="H38" s="234"/>
      <c r="I38" s="234"/>
      <c r="J38" s="234"/>
      <c r="K38" s="234"/>
      <c r="L38" s="234"/>
      <c r="M38" s="235"/>
      <c r="N38" s="29"/>
      <c r="O38" s="271"/>
      <c r="P38" s="272"/>
      <c r="Q38" s="272"/>
      <c r="R38" s="313"/>
      <c r="S38" s="313"/>
      <c r="T38" s="313"/>
      <c r="U38" s="313"/>
      <c r="V38" s="313"/>
      <c r="W38" s="313"/>
      <c r="X38" s="313"/>
      <c r="Y38" s="313"/>
      <c r="Z38" s="313"/>
      <c r="AA38" s="313"/>
      <c r="AB38" s="313"/>
      <c r="AC38" s="314"/>
      <c r="AK38" s="97" t="s">
        <v>188</v>
      </c>
    </row>
    <row r="39" spans="1:37" s="24" customFormat="1" ht="16.5" customHeight="1">
      <c r="A39" s="319"/>
      <c r="B39" s="234"/>
      <c r="C39" s="234"/>
      <c r="D39" s="234"/>
      <c r="E39" s="234"/>
      <c r="F39" s="234"/>
      <c r="G39" s="234"/>
      <c r="H39" s="234"/>
      <c r="I39" s="234"/>
      <c r="J39" s="234"/>
      <c r="K39" s="234"/>
      <c r="L39" s="234"/>
      <c r="M39" s="235"/>
      <c r="N39" s="28"/>
      <c r="O39" s="241" t="s">
        <v>1126</v>
      </c>
      <c r="P39" s="242"/>
      <c r="Q39" s="242"/>
      <c r="R39" s="320">
        <f>①入力シート!H103</f>
        <v>0</v>
      </c>
      <c r="S39" s="243"/>
      <c r="T39" s="243"/>
      <c r="U39" s="243"/>
      <c r="V39" s="243"/>
      <c r="W39" s="243"/>
      <c r="X39" s="243"/>
      <c r="Y39" s="243"/>
      <c r="Z39" s="243"/>
      <c r="AA39" s="243"/>
      <c r="AB39" s="243"/>
      <c r="AC39" s="244"/>
      <c r="AK39" s="97" t="s">
        <v>187</v>
      </c>
    </row>
    <row r="40" spans="1:37" s="24" customFormat="1" ht="16.5" customHeight="1">
      <c r="A40" s="141"/>
      <c r="B40" s="141"/>
      <c r="C40" s="141"/>
      <c r="D40" s="141"/>
      <c r="E40" s="141"/>
      <c r="F40" s="141"/>
      <c r="G40" s="141"/>
      <c r="H40" s="141"/>
      <c r="I40" s="141"/>
      <c r="J40" s="141"/>
      <c r="K40" s="141"/>
      <c r="L40" s="141"/>
      <c r="M40" s="141"/>
      <c r="N40" s="28"/>
      <c r="O40" s="241" t="s">
        <v>1125</v>
      </c>
      <c r="P40" s="242"/>
      <c r="Q40" s="242"/>
      <c r="R40" s="243">
        <f>①入力シート!H104</f>
        <v>0</v>
      </c>
      <c r="S40" s="243"/>
      <c r="T40" s="243"/>
      <c r="U40" s="243"/>
      <c r="V40" s="243"/>
      <c r="W40" s="243"/>
      <c r="X40" s="243"/>
      <c r="Y40" s="243"/>
      <c r="Z40" s="243"/>
      <c r="AA40" s="243"/>
      <c r="AB40" s="243"/>
      <c r="AC40" s="244"/>
      <c r="AK40" s="97" t="s">
        <v>186</v>
      </c>
    </row>
    <row r="41" spans="1:37" s="24" customFormat="1" ht="17.25" customHeight="1">
      <c r="A41" s="238" t="s">
        <v>1362</v>
      </c>
      <c r="B41" s="239"/>
      <c r="C41" s="239"/>
      <c r="D41" s="239"/>
      <c r="E41" s="239"/>
      <c r="F41" s="239"/>
      <c r="G41" s="239"/>
      <c r="H41" s="239"/>
      <c r="I41" s="239"/>
      <c r="J41" s="239"/>
      <c r="K41" s="239"/>
      <c r="L41" s="239"/>
      <c r="M41" s="240"/>
      <c r="N41" s="28"/>
      <c r="O41" s="241" t="s">
        <v>1123</v>
      </c>
      <c r="P41" s="242"/>
      <c r="Q41" s="242"/>
      <c r="R41" s="243">
        <f>①入力シート!H105</f>
        <v>0</v>
      </c>
      <c r="S41" s="243"/>
      <c r="T41" s="243"/>
      <c r="U41" s="243"/>
      <c r="V41" s="243"/>
      <c r="W41" s="243"/>
      <c r="X41" s="243"/>
      <c r="Y41" s="243"/>
      <c r="Z41" s="243"/>
      <c r="AA41" s="243"/>
      <c r="AB41" s="243"/>
      <c r="AC41" s="244"/>
      <c r="AK41" s="97" t="s">
        <v>185</v>
      </c>
    </row>
    <row r="42" spans="1:37" s="24" customFormat="1" ht="17.25" customHeight="1">
      <c r="A42" s="333" t="s">
        <v>1364</v>
      </c>
      <c r="B42" s="334"/>
      <c r="C42" s="334"/>
      <c r="D42" s="335">
        <f>①入力シート!H81</f>
        <v>0</v>
      </c>
      <c r="E42" s="336"/>
      <c r="F42" s="336"/>
      <c r="G42" s="336"/>
      <c r="H42" s="336"/>
      <c r="I42" s="336"/>
      <c r="J42" s="336"/>
      <c r="K42" s="336"/>
      <c r="L42" s="336"/>
      <c r="M42" s="337"/>
      <c r="O42" s="338" t="s">
        <v>1122</v>
      </c>
      <c r="P42" s="339"/>
      <c r="Q42" s="339"/>
      <c r="R42" s="243">
        <f>①入力シート!H106</f>
        <v>0</v>
      </c>
      <c r="S42" s="243"/>
      <c r="T42" s="243"/>
      <c r="U42" s="243"/>
      <c r="V42" s="243"/>
      <c r="W42" s="243"/>
      <c r="X42" s="243"/>
      <c r="Y42" s="243"/>
      <c r="Z42" s="243"/>
      <c r="AA42" s="243"/>
      <c r="AB42" s="243"/>
      <c r="AC42" s="244"/>
      <c r="AK42" s="97" t="s">
        <v>184</v>
      </c>
    </row>
    <row r="43" spans="1:37" s="24" customFormat="1" ht="17.25" customHeight="1">
      <c r="A43" s="329" t="s">
        <v>1366</v>
      </c>
      <c r="B43" s="330"/>
      <c r="C43" s="330"/>
      <c r="D43" s="331">
        <f>①入力シート!H82</f>
        <v>0</v>
      </c>
      <c r="E43" s="332"/>
      <c r="F43" s="99" t="s">
        <v>1367</v>
      </c>
      <c r="G43" s="330" t="s">
        <v>1112</v>
      </c>
      <c r="H43" s="330"/>
      <c r="I43" s="330"/>
      <c r="J43" s="331">
        <f>①入力シート!H83</f>
        <v>0</v>
      </c>
      <c r="K43" s="332"/>
      <c r="L43" s="332"/>
      <c r="M43" s="99" t="s">
        <v>1455</v>
      </c>
      <c r="O43" s="241" t="s">
        <v>1121</v>
      </c>
      <c r="P43" s="242"/>
      <c r="Q43" s="242"/>
      <c r="R43" s="243">
        <f>①入力シート!H107</f>
        <v>0</v>
      </c>
      <c r="S43" s="243"/>
      <c r="T43" s="243"/>
      <c r="U43" s="243"/>
      <c r="V43" s="243"/>
      <c r="W43" s="243"/>
      <c r="X43" s="243"/>
      <c r="Y43" s="243"/>
      <c r="Z43" s="243"/>
      <c r="AA43" s="243"/>
      <c r="AB43" s="243"/>
      <c r="AC43" s="244"/>
      <c r="AK43" s="97" t="s">
        <v>183</v>
      </c>
    </row>
    <row r="44" spans="1:37" s="24" customFormat="1" ht="17.25" customHeight="1">
      <c r="A44" s="344" t="s">
        <v>1110</v>
      </c>
      <c r="B44" s="345"/>
      <c r="C44" s="345"/>
      <c r="D44" s="346">
        <f>①入力シート!H84</f>
        <v>0</v>
      </c>
      <c r="E44" s="347"/>
      <c r="F44" s="137" t="s">
        <v>1455</v>
      </c>
      <c r="G44" s="345" t="s">
        <v>1109</v>
      </c>
      <c r="H44" s="345"/>
      <c r="I44" s="345"/>
      <c r="J44" s="346">
        <f>①入力シート!H85</f>
        <v>0</v>
      </c>
      <c r="K44" s="347"/>
      <c r="L44" s="347"/>
      <c r="M44" s="137" t="s">
        <v>1455</v>
      </c>
      <c r="O44" s="241" t="s">
        <v>1120</v>
      </c>
      <c r="P44" s="242"/>
      <c r="Q44" s="242"/>
      <c r="R44" s="243">
        <f>①入力シート!H108</f>
        <v>0</v>
      </c>
      <c r="S44" s="243"/>
      <c r="T44" s="243"/>
      <c r="U44" s="243"/>
      <c r="V44" s="243"/>
      <c r="W44" s="243"/>
      <c r="X44" s="243"/>
      <c r="Y44" s="243"/>
      <c r="Z44" s="243"/>
      <c r="AA44" s="243"/>
      <c r="AB44" s="243"/>
      <c r="AC44" s="244"/>
      <c r="AK44" s="97" t="s">
        <v>182</v>
      </c>
    </row>
    <row r="45" spans="1:37" s="24" customFormat="1" ht="15.75" customHeight="1">
      <c r="A45" s="340"/>
      <c r="B45" s="341"/>
      <c r="C45" s="341"/>
      <c r="D45" s="342"/>
      <c r="E45" s="342"/>
      <c r="F45" s="127"/>
      <c r="G45" s="341" t="s">
        <v>1107</v>
      </c>
      <c r="H45" s="341"/>
      <c r="I45" s="341"/>
      <c r="J45" s="343">
        <f>①入力シート!H87</f>
        <v>0</v>
      </c>
      <c r="K45" s="342"/>
      <c r="L45" s="342"/>
      <c r="M45" s="138" t="s">
        <v>1455</v>
      </c>
      <c r="O45" s="241" t="s">
        <v>1368</v>
      </c>
      <c r="P45" s="242"/>
      <c r="Q45" s="242"/>
      <c r="R45" s="243">
        <f>①入力シート!H109</f>
        <v>0</v>
      </c>
      <c r="S45" s="243"/>
      <c r="T45" s="243"/>
      <c r="U45" s="243"/>
      <c r="V45" s="243"/>
      <c r="W45" s="243"/>
      <c r="X45" s="243"/>
      <c r="Y45" s="243"/>
      <c r="Z45" s="243"/>
      <c r="AA45" s="243"/>
      <c r="AB45" s="243"/>
      <c r="AC45" s="244"/>
      <c r="AK45" s="97" t="s">
        <v>181</v>
      </c>
    </row>
    <row r="46" spans="1:37" s="24" customFormat="1" ht="15.75" customHeight="1">
      <c r="A46" s="359" t="s">
        <v>1106</v>
      </c>
      <c r="B46" s="360"/>
      <c r="C46" s="360"/>
      <c r="D46" s="361">
        <f>①入力シート!H88</f>
        <v>0</v>
      </c>
      <c r="E46" s="232"/>
      <c r="F46" s="232"/>
      <c r="G46" s="232"/>
      <c r="H46" s="232"/>
      <c r="I46" s="232"/>
      <c r="J46" s="232"/>
      <c r="K46" s="232"/>
      <c r="L46" s="232"/>
      <c r="M46" s="233"/>
      <c r="O46" s="269" t="s">
        <v>1119</v>
      </c>
      <c r="P46" s="270"/>
      <c r="Q46" s="270"/>
      <c r="R46" s="273">
        <f>①入力シート!H110</f>
        <v>0</v>
      </c>
      <c r="S46" s="284"/>
      <c r="T46" s="284"/>
      <c r="U46" s="284"/>
      <c r="V46" s="284"/>
      <c r="W46" s="284"/>
      <c r="X46" s="284"/>
      <c r="Y46" s="284"/>
      <c r="Z46" s="284"/>
      <c r="AA46" s="284"/>
      <c r="AB46" s="284"/>
      <c r="AC46" s="293"/>
      <c r="AK46" s="97" t="s">
        <v>180</v>
      </c>
    </row>
    <row r="47" spans="1:37" s="24" customFormat="1" ht="15.75" customHeight="1">
      <c r="A47" s="359"/>
      <c r="B47" s="360"/>
      <c r="C47" s="360"/>
      <c r="D47" s="234"/>
      <c r="E47" s="234"/>
      <c r="F47" s="234"/>
      <c r="G47" s="234"/>
      <c r="H47" s="234"/>
      <c r="I47" s="234"/>
      <c r="J47" s="234"/>
      <c r="K47" s="234"/>
      <c r="L47" s="234"/>
      <c r="M47" s="235"/>
      <c r="O47" s="282"/>
      <c r="P47" s="283"/>
      <c r="Q47" s="283"/>
      <c r="R47" s="362"/>
      <c r="S47" s="362"/>
      <c r="T47" s="362"/>
      <c r="U47" s="362"/>
      <c r="V47" s="362"/>
      <c r="W47" s="362"/>
      <c r="X47" s="362"/>
      <c r="Y47" s="362"/>
      <c r="Z47" s="362"/>
      <c r="AA47" s="362"/>
      <c r="AB47" s="362"/>
      <c r="AC47" s="363"/>
      <c r="AK47" s="97" t="s">
        <v>179</v>
      </c>
    </row>
    <row r="48" spans="1:37" s="24" customFormat="1" ht="16.5" customHeight="1">
      <c r="A48" s="340"/>
      <c r="B48" s="341"/>
      <c r="C48" s="341"/>
      <c r="D48" s="236"/>
      <c r="E48" s="236"/>
      <c r="F48" s="236"/>
      <c r="G48" s="236"/>
      <c r="H48" s="236"/>
      <c r="I48" s="236"/>
      <c r="J48" s="236"/>
      <c r="K48" s="236"/>
      <c r="L48" s="236"/>
      <c r="M48" s="237"/>
      <c r="O48" s="271"/>
      <c r="P48" s="272"/>
      <c r="Q48" s="272"/>
      <c r="R48" s="294"/>
      <c r="S48" s="294"/>
      <c r="T48" s="294"/>
      <c r="U48" s="294"/>
      <c r="V48" s="294"/>
      <c r="W48" s="294"/>
      <c r="X48" s="294"/>
      <c r="Y48" s="294"/>
      <c r="Z48" s="294"/>
      <c r="AA48" s="294"/>
      <c r="AB48" s="294"/>
      <c r="AC48" s="295"/>
      <c r="AK48" s="97" t="s">
        <v>178</v>
      </c>
    </row>
    <row r="49" spans="1:37" s="24" customFormat="1" ht="16.5" customHeight="1">
      <c r="AK49" s="97" t="s">
        <v>177</v>
      </c>
    </row>
    <row r="50" spans="1:37" s="24" customFormat="1" ht="16.5" customHeight="1">
      <c r="A50" s="238" t="s">
        <v>1118</v>
      </c>
      <c r="B50" s="239"/>
      <c r="C50" s="239"/>
      <c r="D50" s="239"/>
      <c r="E50" s="239"/>
      <c r="F50" s="239"/>
      <c r="G50" s="239"/>
      <c r="H50" s="239"/>
      <c r="I50" s="239"/>
      <c r="J50" s="239"/>
      <c r="K50" s="239"/>
      <c r="L50" s="239"/>
      <c r="M50" s="240"/>
      <c r="O50" s="238" t="s">
        <v>1105</v>
      </c>
      <c r="P50" s="239"/>
      <c r="Q50" s="239"/>
      <c r="R50" s="239"/>
      <c r="S50" s="239"/>
      <c r="T50" s="239"/>
      <c r="U50" s="239"/>
      <c r="V50" s="239"/>
      <c r="W50" s="239"/>
      <c r="X50" s="239"/>
      <c r="Y50" s="239"/>
      <c r="Z50" s="239"/>
      <c r="AA50" s="239"/>
      <c r="AB50" s="239"/>
      <c r="AC50" s="240"/>
      <c r="AK50" s="97" t="s">
        <v>176</v>
      </c>
    </row>
    <row r="51" spans="1:37" s="24" customFormat="1" ht="16.5" customHeight="1">
      <c r="A51" s="348" t="s">
        <v>1117</v>
      </c>
      <c r="B51" s="349"/>
      <c r="C51" s="349"/>
      <c r="D51" s="349"/>
      <c r="E51" s="349"/>
      <c r="F51" s="350" t="str">
        <f>IFERROR(IF(①入力シート!H13="－","－",RIGHT(①入力シート!H13,LEN(①入力シート!H13)-2)),"")</f>
        <v/>
      </c>
      <c r="G51" s="350"/>
      <c r="H51" s="350"/>
      <c r="I51" s="350"/>
      <c r="J51" s="350"/>
      <c r="K51" s="350"/>
      <c r="L51" s="350"/>
      <c r="M51" s="351"/>
      <c r="O51" s="329" t="s">
        <v>1104</v>
      </c>
      <c r="P51" s="330"/>
      <c r="Q51" s="330"/>
      <c r="R51" s="352">
        <f>①入力シート!H35</f>
        <v>0</v>
      </c>
      <c r="S51" s="352"/>
      <c r="T51" s="352"/>
      <c r="U51" s="352"/>
      <c r="V51" s="352"/>
      <c r="W51" s="352"/>
      <c r="X51" s="352"/>
      <c r="Y51" s="352"/>
      <c r="Z51" s="352"/>
      <c r="AA51" s="352"/>
      <c r="AB51" s="352"/>
      <c r="AC51" s="353"/>
      <c r="AK51" s="97" t="s">
        <v>175</v>
      </c>
    </row>
    <row r="52" spans="1:37" s="24" customFormat="1" ht="16.5" customHeight="1">
      <c r="A52" s="354" t="s">
        <v>1116</v>
      </c>
      <c r="B52" s="355"/>
      <c r="C52" s="355"/>
      <c r="D52" s="355"/>
      <c r="E52" s="355"/>
      <c r="F52" s="350" t="str">
        <f>IF(①入力シート!H15="－","－",CONCATENATE(①入力シート!H14,RIGHT(①入力シート!H15,1)))</f>
        <v/>
      </c>
      <c r="G52" s="350"/>
      <c r="H52" s="350"/>
      <c r="I52" s="350"/>
      <c r="J52" s="350"/>
      <c r="K52" s="350"/>
      <c r="L52" s="350"/>
      <c r="M52" s="351"/>
      <c r="O52" s="344" t="s">
        <v>1102</v>
      </c>
      <c r="P52" s="345"/>
      <c r="Q52" s="345"/>
      <c r="R52" s="356">
        <f>①入力シート!H36</f>
        <v>0</v>
      </c>
      <c r="S52" s="357"/>
      <c r="T52" s="357"/>
      <c r="U52" s="357"/>
      <c r="V52" s="357"/>
      <c r="W52" s="357"/>
      <c r="X52" s="357"/>
      <c r="Y52" s="357"/>
      <c r="Z52" s="357"/>
      <c r="AA52" s="357"/>
      <c r="AB52" s="357"/>
      <c r="AC52" s="358"/>
      <c r="AK52" s="97" t="s">
        <v>174</v>
      </c>
    </row>
    <row r="53" spans="1:37" s="24" customFormat="1" ht="16.5" customHeight="1">
      <c r="A53" s="348" t="s">
        <v>1115</v>
      </c>
      <c r="B53" s="349"/>
      <c r="C53" s="349"/>
      <c r="D53" s="349"/>
      <c r="E53" s="349"/>
      <c r="F53" s="350" t="str">
        <f>IFERROR(RIGHT(①入力シート!H89,LEN(①入力シート!H89)-2),"")</f>
        <v/>
      </c>
      <c r="G53" s="350"/>
      <c r="H53" s="350"/>
      <c r="I53" s="350"/>
      <c r="J53" s="350"/>
      <c r="K53" s="350"/>
      <c r="L53" s="350"/>
      <c r="M53" s="351"/>
      <c r="O53" s="366" t="s">
        <v>1101</v>
      </c>
      <c r="P53" s="367"/>
      <c r="Q53" s="367"/>
      <c r="R53" s="356">
        <f>①入力シート!H37</f>
        <v>0</v>
      </c>
      <c r="S53" s="357"/>
      <c r="T53" s="357"/>
      <c r="U53" s="357"/>
      <c r="V53" s="357"/>
      <c r="W53" s="357"/>
      <c r="X53" s="357"/>
      <c r="Y53" s="357"/>
      <c r="Z53" s="357"/>
      <c r="AA53" s="357"/>
      <c r="AB53" s="357"/>
      <c r="AC53" s="358"/>
      <c r="AK53" s="97" t="s">
        <v>173</v>
      </c>
    </row>
    <row r="54" spans="1:37" s="24" customFormat="1" ht="16.5" customHeight="1">
      <c r="A54" s="348" t="s">
        <v>1114</v>
      </c>
      <c r="B54" s="349"/>
      <c r="C54" s="349"/>
      <c r="D54" s="349"/>
      <c r="E54" s="349"/>
      <c r="F54" s="350" t="str">
        <f>IFERROR(RIGHT(①入力シート!H90,LEN(①入力シート!H90)-2),"")</f>
        <v/>
      </c>
      <c r="G54" s="350"/>
      <c r="H54" s="350"/>
      <c r="I54" s="350"/>
      <c r="J54" s="350"/>
      <c r="K54" s="350"/>
      <c r="L54" s="350"/>
      <c r="M54" s="351"/>
      <c r="O54" s="368" t="s">
        <v>1100</v>
      </c>
      <c r="P54" s="369"/>
      <c r="Q54" s="369"/>
      <c r="R54" s="352">
        <f>①入力シート!H38</f>
        <v>0</v>
      </c>
      <c r="S54" s="352"/>
      <c r="T54" s="352"/>
      <c r="U54" s="352"/>
      <c r="V54" s="352"/>
      <c r="W54" s="352"/>
      <c r="X54" s="352"/>
      <c r="Y54" s="352"/>
      <c r="Z54" s="352"/>
      <c r="AA54" s="352"/>
      <c r="AB54" s="352"/>
      <c r="AC54" s="353"/>
      <c r="AK54" s="97" t="s">
        <v>172</v>
      </c>
    </row>
    <row r="55" spans="1:37" s="24" customFormat="1" ht="16.5" customHeight="1">
      <c r="A55" s="348" t="s">
        <v>1113</v>
      </c>
      <c r="B55" s="349"/>
      <c r="C55" s="349"/>
      <c r="D55" s="349"/>
      <c r="E55" s="349"/>
      <c r="F55" s="350" t="str">
        <f>IFERROR(RIGHT(①入力シート!H12,LEN(①入力シート!H12)-2),"")</f>
        <v/>
      </c>
      <c r="G55" s="350"/>
      <c r="H55" s="350"/>
      <c r="I55" s="350"/>
      <c r="J55" s="350"/>
      <c r="K55" s="350"/>
      <c r="L55" s="350"/>
      <c r="M55" s="351"/>
      <c r="O55" s="364" t="s">
        <v>1099</v>
      </c>
      <c r="P55" s="365"/>
      <c r="Q55" s="365"/>
      <c r="R55" s="356">
        <f>①入力シート!H39</f>
        <v>0</v>
      </c>
      <c r="S55" s="357"/>
      <c r="T55" s="357"/>
      <c r="U55" s="357"/>
      <c r="V55" s="357"/>
      <c r="W55" s="357"/>
      <c r="X55" s="357"/>
      <c r="Y55" s="357"/>
      <c r="Z55" s="357"/>
      <c r="AA55" s="357"/>
      <c r="AB55" s="357"/>
      <c r="AC55" s="358"/>
      <c r="AK55" s="97" t="s">
        <v>171</v>
      </c>
    </row>
    <row r="56" spans="1:37" s="24" customFormat="1" ht="16.5" customHeight="1">
      <c r="A56" s="348" t="s">
        <v>1111</v>
      </c>
      <c r="B56" s="349"/>
      <c r="C56" s="349"/>
      <c r="D56" s="349"/>
      <c r="E56" s="349"/>
      <c r="F56" s="350" t="str">
        <f>IFERROR(RIGHT(①入力シート!H111,LEN(①入力シート!H111)-2),"")</f>
        <v/>
      </c>
      <c r="G56" s="350"/>
      <c r="H56" s="350"/>
      <c r="I56" s="350"/>
      <c r="J56" s="350"/>
      <c r="K56" s="350"/>
      <c r="L56" s="350"/>
      <c r="M56" s="351"/>
      <c r="O56" s="366" t="s">
        <v>1098</v>
      </c>
      <c r="P56" s="367"/>
      <c r="Q56" s="367"/>
      <c r="R56" s="356">
        <f>①入力シート!H40</f>
        <v>0</v>
      </c>
      <c r="S56" s="357"/>
      <c r="T56" s="357"/>
      <c r="U56" s="357"/>
      <c r="V56" s="357"/>
      <c r="W56" s="357"/>
      <c r="X56" s="357"/>
      <c r="Y56" s="357"/>
      <c r="Z56" s="357"/>
      <c r="AA56" s="357"/>
      <c r="AB56" s="357"/>
      <c r="AC56" s="358"/>
      <c r="AK56" s="97" t="s">
        <v>170</v>
      </c>
    </row>
    <row r="57" spans="1:37" s="24" customFormat="1" ht="18" customHeight="1">
      <c r="A57" s="370" t="s">
        <v>1108</v>
      </c>
      <c r="B57" s="371"/>
      <c r="C57" s="371"/>
      <c r="D57" s="371"/>
      <c r="E57" s="371"/>
      <c r="F57" s="371"/>
      <c r="G57" s="371"/>
      <c r="H57" s="371"/>
      <c r="I57" s="371"/>
      <c r="J57" s="371"/>
      <c r="K57" s="371"/>
      <c r="L57" s="371"/>
      <c r="M57" s="372"/>
      <c r="O57" s="368" t="s">
        <v>1097</v>
      </c>
      <c r="P57" s="369"/>
      <c r="Q57" s="369"/>
      <c r="R57" s="352">
        <f>①入力シート!H41</f>
        <v>0</v>
      </c>
      <c r="S57" s="352"/>
      <c r="T57" s="352"/>
      <c r="U57" s="352"/>
      <c r="V57" s="352"/>
      <c r="W57" s="352"/>
      <c r="X57" s="352"/>
      <c r="Y57" s="352"/>
      <c r="Z57" s="352"/>
      <c r="AA57" s="352"/>
      <c r="AB57" s="352"/>
      <c r="AC57" s="353"/>
      <c r="AK57" s="97" t="s">
        <v>169</v>
      </c>
    </row>
    <row r="58" spans="1:37" s="24" customFormat="1" ht="17.25" customHeight="1">
      <c r="A58" s="373">
        <f>①入力シート!H22</f>
        <v>0</v>
      </c>
      <c r="B58" s="234"/>
      <c r="C58" s="234"/>
      <c r="D58" s="234"/>
      <c r="E58" s="234"/>
      <c r="F58" s="234"/>
      <c r="G58" s="234"/>
      <c r="H58" s="234"/>
      <c r="I58" s="234"/>
      <c r="J58" s="234"/>
      <c r="K58" s="234"/>
      <c r="L58" s="234"/>
      <c r="M58" s="235"/>
      <c r="O58" s="364" t="s">
        <v>1096</v>
      </c>
      <c r="P58" s="365"/>
      <c r="Q58" s="365"/>
      <c r="R58" s="356">
        <f>①入力シート!H42</f>
        <v>0</v>
      </c>
      <c r="S58" s="357"/>
      <c r="T58" s="357"/>
      <c r="U58" s="357"/>
      <c r="V58" s="357"/>
      <c r="W58" s="357"/>
      <c r="X58" s="357"/>
      <c r="Y58" s="357"/>
      <c r="Z58" s="357"/>
      <c r="AA58" s="357"/>
      <c r="AB58" s="357"/>
      <c r="AC58" s="358"/>
      <c r="AK58" s="97" t="s">
        <v>168</v>
      </c>
    </row>
    <row r="59" spans="1:37" s="24" customFormat="1" ht="17.25" customHeight="1">
      <c r="A59" s="319"/>
      <c r="B59" s="234"/>
      <c r="C59" s="234"/>
      <c r="D59" s="234"/>
      <c r="E59" s="234"/>
      <c r="F59" s="234"/>
      <c r="G59" s="234"/>
      <c r="H59" s="234"/>
      <c r="I59" s="234"/>
      <c r="J59" s="234"/>
      <c r="K59" s="234"/>
      <c r="L59" s="234"/>
      <c r="M59" s="235"/>
      <c r="O59" s="366" t="s">
        <v>1094</v>
      </c>
      <c r="P59" s="367"/>
      <c r="Q59" s="367"/>
      <c r="R59" s="356">
        <f>①入力シート!H43</f>
        <v>0</v>
      </c>
      <c r="S59" s="357"/>
      <c r="T59" s="357"/>
      <c r="U59" s="357"/>
      <c r="V59" s="357"/>
      <c r="W59" s="357"/>
      <c r="X59" s="357"/>
      <c r="Y59" s="357"/>
      <c r="Z59" s="357"/>
      <c r="AA59" s="357"/>
      <c r="AB59" s="357"/>
      <c r="AC59" s="358"/>
      <c r="AK59" s="97" t="s">
        <v>167</v>
      </c>
    </row>
    <row r="60" spans="1:37" s="24" customFormat="1" ht="17.25" customHeight="1">
      <c r="A60" s="319"/>
      <c r="B60" s="234"/>
      <c r="C60" s="234"/>
      <c r="D60" s="234"/>
      <c r="E60" s="234"/>
      <c r="F60" s="234"/>
      <c r="G60" s="234"/>
      <c r="H60" s="234"/>
      <c r="I60" s="234"/>
      <c r="J60" s="234"/>
      <c r="K60" s="234"/>
      <c r="L60" s="234"/>
      <c r="M60" s="235"/>
      <c r="O60" s="329" t="s">
        <v>1092</v>
      </c>
      <c r="P60" s="330"/>
      <c r="Q60" s="330"/>
      <c r="R60" s="352">
        <f>①入力シート!H44</f>
        <v>0</v>
      </c>
      <c r="S60" s="352"/>
      <c r="T60" s="352"/>
      <c r="U60" s="352"/>
      <c r="V60" s="352"/>
      <c r="W60" s="352"/>
      <c r="X60" s="352"/>
      <c r="Y60" s="352"/>
      <c r="Z60" s="352"/>
      <c r="AA60" s="352"/>
      <c r="AB60" s="352"/>
      <c r="AC60" s="353"/>
      <c r="AK60" s="24" t="s">
        <v>165</v>
      </c>
    </row>
    <row r="61" spans="1:37" s="24" customFormat="1" ht="17.25" customHeight="1">
      <c r="A61" s="319"/>
      <c r="B61" s="234"/>
      <c r="C61" s="234"/>
      <c r="D61" s="234"/>
      <c r="E61" s="234"/>
      <c r="F61" s="234"/>
      <c r="G61" s="234"/>
      <c r="H61" s="234"/>
      <c r="I61" s="234"/>
      <c r="J61" s="234"/>
      <c r="K61" s="234"/>
      <c r="L61" s="234"/>
      <c r="M61" s="235"/>
      <c r="O61" s="375" t="s">
        <v>1091</v>
      </c>
      <c r="P61" s="376"/>
      <c r="Q61" s="376"/>
      <c r="R61" s="377">
        <f>①入力シート!H45</f>
        <v>0</v>
      </c>
      <c r="S61" s="378"/>
      <c r="T61" s="378"/>
      <c r="U61" s="378"/>
      <c r="V61" s="378"/>
      <c r="W61" s="378"/>
      <c r="X61" s="378"/>
      <c r="Y61" s="378"/>
      <c r="Z61" s="378"/>
      <c r="AA61" s="378"/>
      <c r="AB61" s="378"/>
      <c r="AC61" s="379"/>
    </row>
    <row r="62" spans="1:37" s="24" customFormat="1" ht="17.25" customHeight="1">
      <c r="A62" s="380" t="s">
        <v>1103</v>
      </c>
      <c r="B62" s="381"/>
      <c r="C62" s="381"/>
      <c r="D62" s="381"/>
      <c r="E62" s="381"/>
      <c r="F62" s="381"/>
      <c r="G62" s="381"/>
      <c r="H62" s="381"/>
      <c r="I62" s="381"/>
      <c r="J62" s="381"/>
      <c r="K62" s="381"/>
      <c r="L62" s="381"/>
      <c r="M62" s="382"/>
      <c r="O62" s="23"/>
      <c r="P62" s="23"/>
      <c r="Q62" s="23"/>
      <c r="R62" s="23"/>
      <c r="S62" s="23"/>
      <c r="T62" s="23"/>
      <c r="U62" s="23"/>
      <c r="V62" s="23"/>
      <c r="W62" s="23"/>
      <c r="X62" s="23"/>
      <c r="Y62" s="23"/>
      <c r="Z62" s="23"/>
      <c r="AA62" s="23"/>
      <c r="AB62" s="23"/>
      <c r="AC62" s="23"/>
    </row>
    <row r="63" spans="1:37" s="24" customFormat="1" ht="17.25" customHeight="1">
      <c r="A63" s="373">
        <f>①入力シート!H34</f>
        <v>0</v>
      </c>
      <c r="B63" s="234"/>
      <c r="C63" s="234"/>
      <c r="D63" s="234"/>
      <c r="E63" s="234"/>
      <c r="F63" s="234"/>
      <c r="G63" s="234"/>
      <c r="H63" s="234"/>
      <c r="I63" s="234"/>
      <c r="J63" s="234"/>
      <c r="K63" s="234"/>
      <c r="L63" s="234"/>
      <c r="M63" s="235"/>
      <c r="O63" s="384" t="s">
        <v>1376</v>
      </c>
      <c r="P63" s="385"/>
      <c r="Q63" s="385"/>
      <c r="R63" s="385"/>
      <c r="S63" s="385"/>
      <c r="T63" s="385"/>
      <c r="U63" s="385"/>
      <c r="V63" s="385"/>
      <c r="W63" s="385"/>
      <c r="X63" s="385"/>
      <c r="Y63" s="385"/>
      <c r="Z63" s="385"/>
      <c r="AA63" s="385"/>
      <c r="AB63" s="385"/>
      <c r="AC63" s="386"/>
    </row>
    <row r="64" spans="1:37" s="24" customFormat="1" ht="17.25" customHeight="1">
      <c r="A64" s="319"/>
      <c r="B64" s="234"/>
      <c r="C64" s="234"/>
      <c r="D64" s="234"/>
      <c r="E64" s="234"/>
      <c r="F64" s="234"/>
      <c r="G64" s="234"/>
      <c r="H64" s="234"/>
      <c r="I64" s="234"/>
      <c r="J64" s="234"/>
      <c r="K64" s="234"/>
      <c r="L64" s="234"/>
      <c r="M64" s="235"/>
      <c r="O64" s="387" t="s">
        <v>1377</v>
      </c>
      <c r="P64" s="388"/>
      <c r="Q64" s="388"/>
      <c r="R64" s="389">
        <f>IF(①入力シート!H46="－",①入力シート!H48,①入力シート!H46)</f>
        <v>0</v>
      </c>
      <c r="S64" s="389"/>
      <c r="T64" s="389"/>
      <c r="U64" s="389"/>
      <c r="V64" s="389"/>
      <c r="W64" s="389"/>
      <c r="X64" s="389"/>
      <c r="Y64" s="389"/>
      <c r="Z64" s="389"/>
      <c r="AA64" s="389"/>
      <c r="AB64" s="389"/>
      <c r="AC64" s="390"/>
    </row>
    <row r="65" spans="1:37" s="24" customFormat="1" ht="17.25" customHeight="1">
      <c r="A65" s="319"/>
      <c r="B65" s="234"/>
      <c r="C65" s="234"/>
      <c r="D65" s="234"/>
      <c r="E65" s="234"/>
      <c r="F65" s="234"/>
      <c r="G65" s="234"/>
      <c r="H65" s="234"/>
      <c r="I65" s="234"/>
      <c r="J65" s="234"/>
      <c r="K65" s="234"/>
      <c r="L65" s="234"/>
      <c r="M65" s="235"/>
      <c r="O65" s="391" t="s">
        <v>1379</v>
      </c>
      <c r="P65" s="392"/>
      <c r="Q65" s="392"/>
      <c r="R65" s="395">
        <f>IF(①入力シート!H47="－",①入力シート!H49,①入力シート!H47)</f>
        <v>0</v>
      </c>
      <c r="S65" s="395"/>
      <c r="T65" s="395"/>
      <c r="U65" s="395"/>
      <c r="V65" s="395"/>
      <c r="W65" s="395"/>
      <c r="X65" s="395"/>
      <c r="Y65" s="395"/>
      <c r="Z65" s="395"/>
      <c r="AA65" s="395"/>
      <c r="AB65" s="395"/>
      <c r="AC65" s="396"/>
    </row>
    <row r="66" spans="1:37" s="24" customFormat="1" ht="17.25" customHeight="1">
      <c r="A66" s="383"/>
      <c r="B66" s="236"/>
      <c r="C66" s="236"/>
      <c r="D66" s="236"/>
      <c r="E66" s="236"/>
      <c r="F66" s="236"/>
      <c r="G66" s="236"/>
      <c r="H66" s="236"/>
      <c r="I66" s="236"/>
      <c r="J66" s="236"/>
      <c r="K66" s="236"/>
      <c r="L66" s="236"/>
      <c r="M66" s="237"/>
      <c r="O66" s="393"/>
      <c r="P66" s="394"/>
      <c r="Q66" s="394"/>
      <c r="R66" s="397"/>
      <c r="S66" s="397"/>
      <c r="T66" s="397"/>
      <c r="U66" s="397"/>
      <c r="V66" s="397"/>
      <c r="W66" s="397"/>
      <c r="X66" s="397"/>
      <c r="Y66" s="397"/>
      <c r="Z66" s="397"/>
      <c r="AA66" s="397"/>
      <c r="AB66" s="397"/>
      <c r="AC66" s="398"/>
    </row>
    <row r="67" spans="1:37" s="24" customFormat="1" ht="17.25" customHeight="1">
      <c r="A67" s="348" t="s">
        <v>1095</v>
      </c>
      <c r="B67" s="349"/>
      <c r="C67" s="349"/>
      <c r="D67" s="349"/>
      <c r="E67" s="349"/>
      <c r="F67" s="350" t="str">
        <f>IFERROR(RIGHT(①入力シート!H31,LEN(①入力シート!H31)-2),"")</f>
        <v/>
      </c>
      <c r="G67" s="350"/>
      <c r="H67" s="350"/>
      <c r="I67" s="350"/>
      <c r="J67" s="350"/>
      <c r="K67" s="350"/>
      <c r="L67" s="350"/>
      <c r="M67" s="351"/>
      <c r="N67" s="26"/>
      <c r="O67" s="232" t="s">
        <v>1380</v>
      </c>
      <c r="P67" s="232"/>
      <c r="Q67" s="232"/>
      <c r="R67" s="232"/>
      <c r="S67" s="232"/>
      <c r="T67" s="232"/>
      <c r="U67" s="232"/>
      <c r="V67" s="232"/>
      <c r="W67" s="232"/>
      <c r="X67" s="232"/>
      <c r="Y67" s="232"/>
      <c r="Z67" s="232"/>
      <c r="AA67" s="232"/>
      <c r="AB67" s="232"/>
      <c r="AC67" s="232"/>
    </row>
    <row r="68" spans="1:37" s="24" customFormat="1" ht="17.25" customHeight="1">
      <c r="A68" s="348" t="s">
        <v>1093</v>
      </c>
      <c r="B68" s="349"/>
      <c r="C68" s="349"/>
      <c r="D68" s="349"/>
      <c r="E68" s="349"/>
      <c r="F68" s="350" t="str">
        <f>IFERROR(IF(①入力シート!H32="－","－",RIGHT(①入力シート!H32,LEN(①入力シート!H32)-4)),"")</f>
        <v/>
      </c>
      <c r="G68" s="350"/>
      <c r="H68" s="350"/>
      <c r="I68" s="350"/>
      <c r="J68" s="350"/>
      <c r="K68" s="350"/>
      <c r="L68" s="350"/>
      <c r="M68" s="351"/>
      <c r="N68" s="26"/>
      <c r="O68" s="234"/>
      <c r="P68" s="234"/>
      <c r="Q68" s="234"/>
      <c r="R68" s="234"/>
      <c r="S68" s="234"/>
      <c r="T68" s="234"/>
      <c r="U68" s="234"/>
      <c r="V68" s="234"/>
      <c r="W68" s="234"/>
      <c r="X68" s="234"/>
      <c r="Y68" s="234"/>
      <c r="Z68" s="234"/>
      <c r="AA68" s="234"/>
      <c r="AB68" s="234"/>
      <c r="AC68" s="234"/>
    </row>
    <row r="69" spans="1:37" s="24" customFormat="1" ht="16.5" customHeight="1">
      <c r="A69" s="348" t="s">
        <v>1381</v>
      </c>
      <c r="B69" s="349"/>
      <c r="C69" s="349"/>
      <c r="D69" s="349"/>
      <c r="E69" s="349"/>
      <c r="F69" s="374">
        <f>①入力シート!H33</f>
        <v>0</v>
      </c>
      <c r="G69" s="350"/>
      <c r="H69" s="350"/>
      <c r="I69" s="350"/>
      <c r="J69" s="350"/>
      <c r="K69" s="350"/>
      <c r="L69" s="350"/>
      <c r="M69" s="351"/>
      <c r="N69" s="25"/>
      <c r="O69" s="234"/>
      <c r="P69" s="234"/>
      <c r="Q69" s="234"/>
      <c r="R69" s="234"/>
      <c r="S69" s="234"/>
      <c r="T69" s="234"/>
      <c r="U69" s="234"/>
      <c r="V69" s="234"/>
      <c r="W69" s="234"/>
      <c r="X69" s="234"/>
      <c r="Y69" s="234"/>
      <c r="Z69" s="234"/>
      <c r="AA69" s="234"/>
      <c r="AB69" s="234"/>
      <c r="AC69" s="234"/>
    </row>
    <row r="70" spans="1:37" ht="15.75" customHeight="1">
      <c r="AK70" s="24"/>
    </row>
    <row r="71" spans="1:37" ht="15.75" customHeight="1">
      <c r="AK71" s="24"/>
    </row>
    <row r="72" spans="1:37" ht="15.75" customHeight="1">
      <c r="AK72" s="24"/>
    </row>
    <row r="73" spans="1:37" ht="15.75" customHeight="1">
      <c r="AK73" s="24"/>
    </row>
    <row r="74" spans="1:37" ht="15.75" customHeight="1">
      <c r="AK74" s="24"/>
    </row>
    <row r="75" spans="1:37" ht="15.75" customHeight="1">
      <c r="AK75" s="24"/>
    </row>
  </sheetData>
  <sheetProtection formatCells="0"/>
  <mergeCells count="202">
    <mergeCell ref="A67:E67"/>
    <mergeCell ref="F67:M67"/>
    <mergeCell ref="O67:AC69"/>
    <mergeCell ref="A68:E68"/>
    <mergeCell ref="F68:M68"/>
    <mergeCell ref="A69:E69"/>
    <mergeCell ref="F69:M69"/>
    <mergeCell ref="O61:Q61"/>
    <mergeCell ref="R61:AC61"/>
    <mergeCell ref="A62:M62"/>
    <mergeCell ref="A63:M66"/>
    <mergeCell ref="O63:AC63"/>
    <mergeCell ref="O64:Q64"/>
    <mergeCell ref="R64:AC64"/>
    <mergeCell ref="O65:Q66"/>
    <mergeCell ref="R65:AC66"/>
    <mergeCell ref="A57:M57"/>
    <mergeCell ref="O57:Q57"/>
    <mergeCell ref="R57:AC57"/>
    <mergeCell ref="A58:M61"/>
    <mergeCell ref="O58:Q58"/>
    <mergeCell ref="R58:AC58"/>
    <mergeCell ref="O59:Q59"/>
    <mergeCell ref="R59:AC59"/>
    <mergeCell ref="O60:Q60"/>
    <mergeCell ref="R60:AC60"/>
    <mergeCell ref="A55:E55"/>
    <mergeCell ref="F55:M55"/>
    <mergeCell ref="O55:Q55"/>
    <mergeCell ref="R55:AC55"/>
    <mergeCell ref="A56:E56"/>
    <mergeCell ref="F56:M56"/>
    <mergeCell ref="O56:Q56"/>
    <mergeCell ref="R56:AC56"/>
    <mergeCell ref="A53:E53"/>
    <mergeCell ref="F53:M53"/>
    <mergeCell ref="O53:Q53"/>
    <mergeCell ref="R54:AC54"/>
    <mergeCell ref="A54:E54"/>
    <mergeCell ref="F54:M54"/>
    <mergeCell ref="O54:Q54"/>
    <mergeCell ref="R53:AC53"/>
    <mergeCell ref="A51:E51"/>
    <mergeCell ref="F51:M51"/>
    <mergeCell ref="O51:Q51"/>
    <mergeCell ref="R51:AC51"/>
    <mergeCell ref="A52:E52"/>
    <mergeCell ref="F52:M52"/>
    <mergeCell ref="O52:Q52"/>
    <mergeCell ref="R52:AC52"/>
    <mergeCell ref="A46:C48"/>
    <mergeCell ref="D46:M48"/>
    <mergeCell ref="O46:Q48"/>
    <mergeCell ref="R46:AC48"/>
    <mergeCell ref="A50:M50"/>
    <mergeCell ref="O50:AC50"/>
    <mergeCell ref="A45:C45"/>
    <mergeCell ref="D45:E45"/>
    <mergeCell ref="G45:I45"/>
    <mergeCell ref="J45:L45"/>
    <mergeCell ref="O45:Q45"/>
    <mergeCell ref="R45:AC45"/>
    <mergeCell ref="A44:C44"/>
    <mergeCell ref="D44:E44"/>
    <mergeCell ref="G44:I44"/>
    <mergeCell ref="J44:L44"/>
    <mergeCell ref="O44:Q44"/>
    <mergeCell ref="R44:AC44"/>
    <mergeCell ref="A43:C43"/>
    <mergeCell ref="D43:E43"/>
    <mergeCell ref="G43:I43"/>
    <mergeCell ref="J43:L43"/>
    <mergeCell ref="O43:Q43"/>
    <mergeCell ref="R43:AC43"/>
    <mergeCell ref="O40:Q40"/>
    <mergeCell ref="R40:AC40"/>
    <mergeCell ref="A41:M41"/>
    <mergeCell ref="O41:Q41"/>
    <mergeCell ref="R41:AC41"/>
    <mergeCell ref="A42:C42"/>
    <mergeCell ref="D42:M42"/>
    <mergeCell ref="O42:Q42"/>
    <mergeCell ref="R42:AC42"/>
    <mergeCell ref="A31:B31"/>
    <mergeCell ref="D31:E31"/>
    <mergeCell ref="J31:L31"/>
    <mergeCell ref="O31:Q34"/>
    <mergeCell ref="R31:AC34"/>
    <mergeCell ref="A32:B32"/>
    <mergeCell ref="D32:E32"/>
    <mergeCell ref="J32:L32"/>
    <mergeCell ref="O35:Q38"/>
    <mergeCell ref="R35:AC38"/>
    <mergeCell ref="A36:M36"/>
    <mergeCell ref="A37:M39"/>
    <mergeCell ref="O39:Q39"/>
    <mergeCell ref="R39:AC39"/>
    <mergeCell ref="A33:B33"/>
    <mergeCell ref="D33:E33"/>
    <mergeCell ref="G33:H33"/>
    <mergeCell ref="J33:L33"/>
    <mergeCell ref="A34:B34"/>
    <mergeCell ref="D34:E34"/>
    <mergeCell ref="G34:H34"/>
    <mergeCell ref="J34:L34"/>
    <mergeCell ref="A25:B25"/>
    <mergeCell ref="C25:D25"/>
    <mergeCell ref="E25:F25"/>
    <mergeCell ref="G25:H25"/>
    <mergeCell ref="I25:J25"/>
    <mergeCell ref="O27:Q30"/>
    <mergeCell ref="R27:AC30"/>
    <mergeCell ref="A28:B28"/>
    <mergeCell ref="D28:E28"/>
    <mergeCell ref="J28:L28"/>
    <mergeCell ref="L25:M25"/>
    <mergeCell ref="O25:Q26"/>
    <mergeCell ref="R25:AC26"/>
    <mergeCell ref="A26:M26"/>
    <mergeCell ref="A29:B29"/>
    <mergeCell ref="D29:E29"/>
    <mergeCell ref="J29:L29"/>
    <mergeCell ref="A30:B30"/>
    <mergeCell ref="D30:E30"/>
    <mergeCell ref="J30:L30"/>
    <mergeCell ref="A27:B27"/>
    <mergeCell ref="D27:E27"/>
    <mergeCell ref="J27:L27"/>
    <mergeCell ref="G27:H27"/>
    <mergeCell ref="A23:B23"/>
    <mergeCell ref="C23:D23"/>
    <mergeCell ref="E23:F23"/>
    <mergeCell ref="G23:H23"/>
    <mergeCell ref="I23:J23"/>
    <mergeCell ref="L23:M23"/>
    <mergeCell ref="O22:Q23"/>
    <mergeCell ref="R22:AC23"/>
    <mergeCell ref="A24:B24"/>
    <mergeCell ref="C24:D24"/>
    <mergeCell ref="E24:F24"/>
    <mergeCell ref="G24:H24"/>
    <mergeCell ref="I24:J24"/>
    <mergeCell ref="L24:M24"/>
    <mergeCell ref="G22:H22"/>
    <mergeCell ref="C22:D22"/>
    <mergeCell ref="O24:Q24"/>
    <mergeCell ref="R24:AC24"/>
    <mergeCell ref="E22:F22"/>
    <mergeCell ref="I22:K22"/>
    <mergeCell ref="L22:M22"/>
    <mergeCell ref="A20:B20"/>
    <mergeCell ref="C20:D20"/>
    <mergeCell ref="E20:F20"/>
    <mergeCell ref="G20:H20"/>
    <mergeCell ref="I20:K20"/>
    <mergeCell ref="L20:M20"/>
    <mergeCell ref="O20:Q20"/>
    <mergeCell ref="R20:AC20"/>
    <mergeCell ref="A21:B21"/>
    <mergeCell ref="C21:D21"/>
    <mergeCell ref="E21:F21"/>
    <mergeCell ref="G21:H21"/>
    <mergeCell ref="I21:J21"/>
    <mergeCell ref="L21:M21"/>
    <mergeCell ref="O21:Q21"/>
    <mergeCell ref="R21:AC21"/>
    <mergeCell ref="O10:Q18"/>
    <mergeCell ref="R10:AC18"/>
    <mergeCell ref="A19:M19"/>
    <mergeCell ref="O19:Q19"/>
    <mergeCell ref="R19:AC19"/>
    <mergeCell ref="X6:Y6"/>
    <mergeCell ref="Z6:AC6"/>
    <mergeCell ref="A8:M8"/>
    <mergeCell ref="O8:AC8"/>
    <mergeCell ref="O9:Q9"/>
    <mergeCell ref="R9:AC9"/>
    <mergeCell ref="A6:D6"/>
    <mergeCell ref="G28:H28"/>
    <mergeCell ref="G29:H29"/>
    <mergeCell ref="G30:H30"/>
    <mergeCell ref="G31:H31"/>
    <mergeCell ref="G32:H32"/>
    <mergeCell ref="A1:AC1"/>
    <mergeCell ref="A2:AC2"/>
    <mergeCell ref="A3:D4"/>
    <mergeCell ref="E3:Q3"/>
    <mergeCell ref="R3:U3"/>
    <mergeCell ref="V3:AC3"/>
    <mergeCell ref="E4:Q4"/>
    <mergeCell ref="R4:U5"/>
    <mergeCell ref="V4:AC4"/>
    <mergeCell ref="A5:D5"/>
    <mergeCell ref="E5:H5"/>
    <mergeCell ref="I5:M5"/>
    <mergeCell ref="N5:Q5"/>
    <mergeCell ref="V5:AC5"/>
    <mergeCell ref="E6:H6"/>
    <mergeCell ref="I6:M6"/>
    <mergeCell ref="N6:Q6"/>
    <mergeCell ref="R6:U6"/>
    <mergeCell ref="V6:W6"/>
  </mergeCells>
  <phoneticPr fontId="35"/>
  <dataValidations count="1">
    <dataValidation type="list" allowBlank="1" showInputMessage="1" showErrorMessage="1" sqref="A34:B34" xr:uid="{67ACBE02-35F1-404E-8A3E-4C77FC3D72F3}">
      <formula1>"★ 落花生,★ ピーナッツ"</formula1>
    </dataValidation>
  </dataValidations>
  <printOptions horizontalCentered="1"/>
  <pageMargins left="0.31496062992125984" right="0.31496062992125984" top="0.35433070866141736" bottom="0.39370078740157483" header="0.19685039370078741" footer="0.15748031496062992"/>
  <pageSetup paperSize="9" scale="71" orientation="portrait" r:id="rId1"/>
  <headerFooter alignWithMargins="0">
    <oddFooter>&amp;C&amp;10&amp;K000000本商品規格書&amp;"ＭＳ Ｐゴシック,標準"は、平成26年度農林水産省補助事業『標準商品規格&amp;9書とそのガイドラインの検討会』で定めた「標準商品規格書（SSSP/2014） 第3版」に準拠しています。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951"/>
  <sheetViews>
    <sheetView zoomScale="80" zoomScaleNormal="80" zoomScaleSheetLayoutView="80" workbookViewId="0">
      <pane ySplit="3" topLeftCell="A4" activePane="bottomLeft" state="frozen"/>
      <selection pane="bottomLeft" activeCell="A3" sqref="A3"/>
    </sheetView>
  </sheetViews>
  <sheetFormatPr defaultColWidth="9" defaultRowHeight="13.05" customHeight="1"/>
  <cols>
    <col min="1" max="1" width="5.77734375" style="50" customWidth="1"/>
    <col min="2" max="2" width="30.6640625" style="4" customWidth="1"/>
    <col min="3" max="3" width="10.6640625" style="50" customWidth="1"/>
    <col min="4" max="4" width="70.6640625" style="77" customWidth="1"/>
    <col min="5" max="5" width="9" style="49" customWidth="1"/>
    <col min="6" max="16384" width="9" style="4"/>
  </cols>
  <sheetData>
    <row r="1" spans="1:5" ht="24" customHeight="1">
      <c r="A1" s="53" t="s">
        <v>1311</v>
      </c>
      <c r="B1" s="53"/>
    </row>
    <row r="2" spans="1:5" s="74" customFormat="1" ht="8.1" customHeight="1" thickBot="1">
      <c r="A2" s="52"/>
      <c r="C2" s="75"/>
      <c r="D2" s="78"/>
      <c r="E2" s="76"/>
    </row>
    <row r="3" spans="1:5" ht="30" customHeight="1" thickBot="1">
      <c r="A3" s="54" t="s">
        <v>1</v>
      </c>
      <c r="B3" s="55" t="s">
        <v>1215</v>
      </c>
      <c r="C3" s="56" t="s">
        <v>1216</v>
      </c>
      <c r="D3" s="79" t="s">
        <v>1217</v>
      </c>
    </row>
    <row r="4" spans="1:5" ht="13.05" customHeight="1">
      <c r="A4" s="57">
        <v>4</v>
      </c>
      <c r="B4" s="58" t="s">
        <v>32</v>
      </c>
      <c r="C4" s="59">
        <v>100000</v>
      </c>
      <c r="D4" s="80" t="s">
        <v>1055</v>
      </c>
      <c r="E4" s="49" t="str">
        <f t="shared" ref="E4:E67" si="0">C4&amp;"："&amp;D4</f>
        <v>100000：食　品</v>
      </c>
    </row>
    <row r="5" spans="1:5" ht="13.05" customHeight="1">
      <c r="A5" s="60">
        <v>4</v>
      </c>
      <c r="B5" s="51" t="s">
        <v>32</v>
      </c>
      <c r="C5" s="3">
        <v>110000</v>
      </c>
      <c r="D5" s="81" t="s">
        <v>1054</v>
      </c>
      <c r="E5" s="49" t="str">
        <f t="shared" si="0"/>
        <v>110000：食　品/加工食品</v>
      </c>
    </row>
    <row r="6" spans="1:5" ht="13.05" customHeight="1">
      <c r="A6" s="60">
        <v>4</v>
      </c>
      <c r="B6" s="51" t="s">
        <v>32</v>
      </c>
      <c r="C6" s="3">
        <v>110100</v>
      </c>
      <c r="D6" s="81" t="s">
        <v>1053</v>
      </c>
      <c r="E6" s="49" t="str">
        <f t="shared" si="0"/>
        <v>110100：食　品/加工食品/調味料</v>
      </c>
    </row>
    <row r="7" spans="1:5" ht="13.05" customHeight="1">
      <c r="A7" s="60">
        <v>4</v>
      </c>
      <c r="B7" s="51" t="s">
        <v>32</v>
      </c>
      <c r="C7" s="3">
        <v>110101</v>
      </c>
      <c r="D7" s="81" t="s">
        <v>1052</v>
      </c>
      <c r="E7" s="49" t="str">
        <f t="shared" si="0"/>
        <v>110101：食　品/加工食品/調味料/醤油</v>
      </c>
    </row>
    <row r="8" spans="1:5" ht="13.05" customHeight="1">
      <c r="A8" s="60">
        <v>4</v>
      </c>
      <c r="B8" s="51" t="s">
        <v>32</v>
      </c>
      <c r="C8" s="3">
        <v>110103</v>
      </c>
      <c r="D8" s="81" t="s">
        <v>1051</v>
      </c>
      <c r="E8" s="49" t="str">
        <f t="shared" si="0"/>
        <v>110103：食　品/加工食品/調味料/砂糖</v>
      </c>
    </row>
    <row r="9" spans="1:5" ht="13.05" customHeight="1">
      <c r="A9" s="60">
        <v>4</v>
      </c>
      <c r="B9" s="51" t="s">
        <v>32</v>
      </c>
      <c r="C9" s="3">
        <v>110105</v>
      </c>
      <c r="D9" s="81" t="s">
        <v>1050</v>
      </c>
      <c r="E9" s="49" t="str">
        <f t="shared" si="0"/>
        <v>110105：食　品/加工食品/調味料/低カロリー甘味料</v>
      </c>
    </row>
    <row r="10" spans="1:5" ht="13.05" customHeight="1">
      <c r="A10" s="60">
        <v>4</v>
      </c>
      <c r="B10" s="51" t="s">
        <v>32</v>
      </c>
      <c r="C10" s="3">
        <v>110107</v>
      </c>
      <c r="D10" s="81" t="s">
        <v>1049</v>
      </c>
      <c r="E10" s="49" t="str">
        <f t="shared" si="0"/>
        <v>110107：食　品/加工食品/調味料/味噌</v>
      </c>
    </row>
    <row r="11" spans="1:5" ht="13.05" customHeight="1">
      <c r="A11" s="60">
        <v>4</v>
      </c>
      <c r="B11" s="51" t="s">
        <v>32</v>
      </c>
      <c r="C11" s="3">
        <v>110109</v>
      </c>
      <c r="D11" s="81" t="s">
        <v>1048</v>
      </c>
      <c r="E11" s="49" t="str">
        <f t="shared" si="0"/>
        <v>110109：食　品/加工食品/調味料/食塩</v>
      </c>
    </row>
    <row r="12" spans="1:5" ht="13.05" customHeight="1">
      <c r="A12" s="60">
        <v>4</v>
      </c>
      <c r="B12" s="51" t="s">
        <v>32</v>
      </c>
      <c r="C12" s="3">
        <v>110111</v>
      </c>
      <c r="D12" s="81" t="s">
        <v>1047</v>
      </c>
      <c r="E12" s="49" t="str">
        <f t="shared" si="0"/>
        <v>110111：食　品/加工食品/調味料/食酢</v>
      </c>
    </row>
    <row r="13" spans="1:5" ht="13.05" customHeight="1">
      <c r="A13" s="60">
        <v>4</v>
      </c>
      <c r="B13" s="51" t="s">
        <v>32</v>
      </c>
      <c r="C13" s="3">
        <v>110113</v>
      </c>
      <c r="D13" s="81" t="s">
        <v>1046</v>
      </c>
      <c r="E13" s="49" t="str">
        <f t="shared" si="0"/>
        <v>110113：食　品/加工食品/調味料/合わせ酢（和風）</v>
      </c>
    </row>
    <row r="14" spans="1:5" ht="13.05" customHeight="1">
      <c r="A14" s="60">
        <v>4</v>
      </c>
      <c r="B14" s="51" t="s">
        <v>32</v>
      </c>
      <c r="C14" s="3">
        <v>110115</v>
      </c>
      <c r="D14" s="81" t="s">
        <v>1045</v>
      </c>
      <c r="E14" s="49" t="str">
        <f t="shared" si="0"/>
        <v>110115：食　品/加工食品/調味料/みりん風調味料</v>
      </c>
    </row>
    <row r="15" spans="1:5" ht="13.05" customHeight="1">
      <c r="A15" s="60">
        <v>4</v>
      </c>
      <c r="B15" s="51" t="s">
        <v>32</v>
      </c>
      <c r="C15" s="3">
        <v>110117</v>
      </c>
      <c r="D15" s="81" t="s">
        <v>1044</v>
      </c>
      <c r="E15" s="49" t="str">
        <f t="shared" si="0"/>
        <v>110117：食　品/加工食品/調味料/料理用日本酒</v>
      </c>
    </row>
    <row r="16" spans="1:5" ht="13.05" customHeight="1">
      <c r="A16" s="60">
        <v>4</v>
      </c>
      <c r="B16" s="51" t="s">
        <v>32</v>
      </c>
      <c r="C16" s="3">
        <v>110119</v>
      </c>
      <c r="D16" s="81" t="s">
        <v>1043</v>
      </c>
      <c r="E16" s="49" t="str">
        <f t="shared" si="0"/>
        <v>110119：食　品/加工食品/調味料/料理用ワイン</v>
      </c>
    </row>
    <row r="17" spans="1:5" ht="13.05" customHeight="1">
      <c r="A17" s="60">
        <v>4</v>
      </c>
      <c r="B17" s="51" t="s">
        <v>32</v>
      </c>
      <c r="C17" s="3">
        <v>110121</v>
      </c>
      <c r="D17" s="81" t="s">
        <v>1042</v>
      </c>
      <c r="E17" s="49" t="str">
        <f t="shared" si="0"/>
        <v>110121：食　品/加工食品/調味料/風味調味料</v>
      </c>
    </row>
    <row r="18" spans="1:5" ht="13.05" customHeight="1">
      <c r="A18" s="60">
        <v>4</v>
      </c>
      <c r="B18" s="51" t="s">
        <v>32</v>
      </c>
      <c r="C18" s="3">
        <v>110123</v>
      </c>
      <c r="D18" s="81" t="s">
        <v>1041</v>
      </c>
      <c r="E18" s="49" t="str">
        <f t="shared" si="0"/>
        <v>110123：食　品/加工食品/調味料/液体だし</v>
      </c>
    </row>
    <row r="19" spans="1:5" ht="13.05" customHeight="1">
      <c r="A19" s="60">
        <v>4</v>
      </c>
      <c r="B19" s="51" t="s">
        <v>32</v>
      </c>
      <c r="C19" s="3">
        <v>110125</v>
      </c>
      <c r="D19" s="81" t="s">
        <v>1040</v>
      </c>
      <c r="E19" s="49" t="str">
        <f t="shared" si="0"/>
        <v>110125：食　品/加工食品/調味料/単一・複合調味料</v>
      </c>
    </row>
    <row r="20" spans="1:5" ht="13.05" customHeight="1">
      <c r="A20" s="60">
        <v>4</v>
      </c>
      <c r="B20" s="51" t="s">
        <v>32</v>
      </c>
      <c r="C20" s="3">
        <v>110129</v>
      </c>
      <c r="D20" s="81" t="s">
        <v>1039</v>
      </c>
      <c r="E20" s="49" t="str">
        <f t="shared" si="0"/>
        <v>110129：食　品/加工食品/調味料/ソース</v>
      </c>
    </row>
    <row r="21" spans="1:5" ht="13.05" customHeight="1">
      <c r="A21" s="60">
        <v>4</v>
      </c>
      <c r="B21" s="51" t="s">
        <v>32</v>
      </c>
      <c r="C21" s="3">
        <v>110131</v>
      </c>
      <c r="D21" s="81" t="s">
        <v>1038</v>
      </c>
      <c r="E21" s="49" t="str">
        <f t="shared" si="0"/>
        <v>110131：食　品/加工食品/調味料/ケチャップ</v>
      </c>
    </row>
    <row r="22" spans="1:5" ht="13.05" customHeight="1">
      <c r="A22" s="60">
        <v>4</v>
      </c>
      <c r="B22" s="51" t="s">
        <v>32</v>
      </c>
      <c r="C22" s="3">
        <v>110133</v>
      </c>
      <c r="D22" s="81" t="s">
        <v>1037</v>
      </c>
      <c r="E22" s="49" t="str">
        <f t="shared" si="0"/>
        <v>110133：食　品/加工食品/調味料/焼き肉のたれ</v>
      </c>
    </row>
    <row r="23" spans="1:5" ht="13.05" customHeight="1">
      <c r="A23" s="60">
        <v>4</v>
      </c>
      <c r="B23" s="51" t="s">
        <v>32</v>
      </c>
      <c r="C23" s="3">
        <v>110135</v>
      </c>
      <c r="D23" s="81" t="s">
        <v>1036</v>
      </c>
      <c r="E23" s="49" t="str">
        <f t="shared" si="0"/>
        <v>110135：食　品/加工食品/調味料/その他のたれ</v>
      </c>
    </row>
    <row r="24" spans="1:5" ht="13.05" customHeight="1">
      <c r="A24" s="60">
        <v>4</v>
      </c>
      <c r="B24" s="51" t="s">
        <v>32</v>
      </c>
      <c r="C24" s="3">
        <v>110137</v>
      </c>
      <c r="D24" s="81" t="s">
        <v>1035</v>
      </c>
      <c r="E24" s="49" t="str">
        <f t="shared" si="0"/>
        <v>110137：食　品/加工食品/調味料/マヨネーズ</v>
      </c>
    </row>
    <row r="25" spans="1:5" ht="13.05" customHeight="1">
      <c r="A25" s="60">
        <v>4</v>
      </c>
      <c r="B25" s="51" t="s">
        <v>32</v>
      </c>
      <c r="C25" s="3">
        <v>110139</v>
      </c>
      <c r="D25" s="81" t="s">
        <v>1034</v>
      </c>
      <c r="E25" s="49" t="str">
        <f t="shared" si="0"/>
        <v>110139：食　品/加工食品/調味料/ドレッシング</v>
      </c>
    </row>
    <row r="26" spans="1:5" ht="13.05" customHeight="1">
      <c r="A26" s="60">
        <v>4</v>
      </c>
      <c r="B26" s="51" t="s">
        <v>32</v>
      </c>
      <c r="C26" s="3">
        <v>110141</v>
      </c>
      <c r="D26" s="81" t="s">
        <v>1033</v>
      </c>
      <c r="E26" s="49" t="str">
        <f t="shared" si="0"/>
        <v>110141：食　品/加工食品/調味料/香辛料（からし・わさび以外）</v>
      </c>
    </row>
    <row r="27" spans="1:5" ht="13.05" customHeight="1">
      <c r="A27" s="60">
        <v>4</v>
      </c>
      <c r="B27" s="51" t="s">
        <v>32</v>
      </c>
      <c r="C27" s="3">
        <v>110142</v>
      </c>
      <c r="D27" s="81" t="s">
        <v>1032</v>
      </c>
      <c r="E27" s="49" t="str">
        <f t="shared" si="0"/>
        <v>110142：食　品/加工食品/調味料/からし・わさび</v>
      </c>
    </row>
    <row r="28" spans="1:5" ht="13.05" customHeight="1">
      <c r="A28" s="60">
        <v>4</v>
      </c>
      <c r="B28" s="51" t="s">
        <v>32</v>
      </c>
      <c r="C28" s="3">
        <v>110143</v>
      </c>
      <c r="D28" s="81" t="s">
        <v>1031</v>
      </c>
      <c r="E28" s="49" t="str">
        <f t="shared" si="0"/>
        <v>110143：食　品/加工食品/調味料/つゆ</v>
      </c>
    </row>
    <row r="29" spans="1:5" ht="13.05" customHeight="1">
      <c r="A29" s="60">
        <v>4</v>
      </c>
      <c r="B29" s="51" t="s">
        <v>32</v>
      </c>
      <c r="C29" s="3">
        <v>110149</v>
      </c>
      <c r="D29" s="81" t="s">
        <v>1030</v>
      </c>
      <c r="E29" s="49" t="str">
        <f t="shared" si="0"/>
        <v>110149：食　品/加工食品/調味料/中華調味料</v>
      </c>
    </row>
    <row r="30" spans="1:5" ht="13.05" customHeight="1">
      <c r="A30" s="60">
        <v>4</v>
      </c>
      <c r="B30" s="51" t="s">
        <v>32</v>
      </c>
      <c r="C30" s="3">
        <v>110197</v>
      </c>
      <c r="D30" s="81" t="s">
        <v>1029</v>
      </c>
      <c r="E30" s="49" t="str">
        <f t="shared" si="0"/>
        <v>110197：食　品/加工食品/調味料/その他調味料</v>
      </c>
    </row>
    <row r="31" spans="1:5" ht="13.05" customHeight="1">
      <c r="A31" s="60">
        <v>4</v>
      </c>
      <c r="B31" s="51" t="s">
        <v>32</v>
      </c>
      <c r="C31" s="3">
        <v>110200</v>
      </c>
      <c r="D31" s="81" t="s">
        <v>1028</v>
      </c>
      <c r="E31" s="49" t="str">
        <f t="shared" si="0"/>
        <v>110200：食　品/加工食品/食用油</v>
      </c>
    </row>
    <row r="32" spans="1:5" ht="13.05" customHeight="1">
      <c r="A32" s="60">
        <v>4</v>
      </c>
      <c r="B32" s="51" t="s">
        <v>32</v>
      </c>
      <c r="C32" s="3">
        <v>110203</v>
      </c>
      <c r="D32" s="81" t="s">
        <v>1027</v>
      </c>
      <c r="E32" s="49" t="str">
        <f t="shared" si="0"/>
        <v>110203：食　品/加工食品/食用油/ゴマ油</v>
      </c>
    </row>
    <row r="33" spans="1:5" ht="13.05" customHeight="1">
      <c r="A33" s="60">
        <v>4</v>
      </c>
      <c r="B33" s="51" t="s">
        <v>32</v>
      </c>
      <c r="C33" s="3">
        <v>110205</v>
      </c>
      <c r="D33" s="81" t="s">
        <v>1026</v>
      </c>
      <c r="E33" s="49" t="str">
        <f t="shared" si="0"/>
        <v>110205：食　品/加工食品/食用油/サラダ油・天ぷら油</v>
      </c>
    </row>
    <row r="34" spans="1:5" ht="13.05" customHeight="1">
      <c r="A34" s="60">
        <v>4</v>
      </c>
      <c r="B34" s="51" t="s">
        <v>32</v>
      </c>
      <c r="C34" s="3">
        <v>110207</v>
      </c>
      <c r="D34" s="81" t="s">
        <v>1025</v>
      </c>
      <c r="E34" s="49" t="str">
        <f t="shared" si="0"/>
        <v>110207：食　品/加工食品/食用油/動物性油脂</v>
      </c>
    </row>
    <row r="35" spans="1:5" ht="13.05" customHeight="1">
      <c r="A35" s="60">
        <v>4</v>
      </c>
      <c r="B35" s="51" t="s">
        <v>32</v>
      </c>
      <c r="C35" s="3">
        <v>110209</v>
      </c>
      <c r="D35" s="81" t="s">
        <v>1024</v>
      </c>
      <c r="E35" s="49" t="str">
        <f t="shared" si="0"/>
        <v>110209：食　品/加工食品/食用油/オリーブ油</v>
      </c>
    </row>
    <row r="36" spans="1:5" ht="13.05" customHeight="1">
      <c r="A36" s="60">
        <v>4</v>
      </c>
      <c r="B36" s="51" t="s">
        <v>32</v>
      </c>
      <c r="C36" s="3">
        <v>110211</v>
      </c>
      <c r="D36" s="81" t="s">
        <v>1023</v>
      </c>
      <c r="E36" s="49" t="str">
        <f t="shared" si="0"/>
        <v>110211：食　品/加工食品/食用油/香味油</v>
      </c>
    </row>
    <row r="37" spans="1:5" ht="13.05" customHeight="1">
      <c r="A37" s="60">
        <v>4</v>
      </c>
      <c r="B37" s="51" t="s">
        <v>32</v>
      </c>
      <c r="C37" s="3">
        <v>110297</v>
      </c>
      <c r="D37" s="81" t="s">
        <v>1022</v>
      </c>
      <c r="E37" s="49" t="str">
        <f t="shared" si="0"/>
        <v>110297：食　品/加工食品/食用油/その他食用油</v>
      </c>
    </row>
    <row r="38" spans="1:5" ht="13.05" customHeight="1">
      <c r="A38" s="60">
        <v>4</v>
      </c>
      <c r="B38" s="51" t="s">
        <v>32</v>
      </c>
      <c r="C38" s="3">
        <v>110300</v>
      </c>
      <c r="D38" s="81" t="s">
        <v>1021</v>
      </c>
      <c r="E38" s="49" t="str">
        <f t="shared" si="0"/>
        <v>110300：食　品/加工食品/スプレッド類</v>
      </c>
    </row>
    <row r="39" spans="1:5" ht="13.05" customHeight="1">
      <c r="A39" s="60">
        <v>4</v>
      </c>
      <c r="B39" s="51" t="s">
        <v>32</v>
      </c>
      <c r="C39" s="3">
        <v>110301</v>
      </c>
      <c r="D39" s="81" t="s">
        <v>1020</v>
      </c>
      <c r="E39" s="49" t="str">
        <f t="shared" si="0"/>
        <v>110301：食　品/加工食品/スプレッド類/ピーナッツ・チョコクリーム</v>
      </c>
    </row>
    <row r="40" spans="1:5" ht="13.05" customHeight="1">
      <c r="A40" s="60">
        <v>4</v>
      </c>
      <c r="B40" s="51" t="s">
        <v>32</v>
      </c>
      <c r="C40" s="3">
        <v>110303</v>
      </c>
      <c r="D40" s="81" t="s">
        <v>1019</v>
      </c>
      <c r="E40" s="49" t="str">
        <f t="shared" si="0"/>
        <v>110303：食　品/加工食品/スプレッド類/ジャム・マーマレード</v>
      </c>
    </row>
    <row r="41" spans="1:5" ht="13.05" customHeight="1">
      <c r="A41" s="60">
        <v>4</v>
      </c>
      <c r="B41" s="51" t="s">
        <v>32</v>
      </c>
      <c r="C41" s="3">
        <v>110397</v>
      </c>
      <c r="D41" s="81" t="s">
        <v>1018</v>
      </c>
      <c r="E41" s="49" t="str">
        <f t="shared" si="0"/>
        <v>110397：食　品/加工食品/スプレッド類/その他スプレッド類</v>
      </c>
    </row>
    <row r="42" spans="1:5" ht="13.05" customHeight="1">
      <c r="A42" s="60">
        <v>4</v>
      </c>
      <c r="B42" s="51" t="s">
        <v>32</v>
      </c>
      <c r="C42" s="3">
        <v>110400</v>
      </c>
      <c r="D42" s="81" t="s">
        <v>1017</v>
      </c>
      <c r="E42" s="49" t="str">
        <f t="shared" si="0"/>
        <v>110400：食　品/加工食品/乳製品</v>
      </c>
    </row>
    <row r="43" spans="1:5" ht="13.05" customHeight="1">
      <c r="A43" s="60">
        <v>4</v>
      </c>
      <c r="B43" s="51" t="s">
        <v>32</v>
      </c>
      <c r="C43" s="3">
        <v>110401</v>
      </c>
      <c r="D43" s="81" t="s">
        <v>1016</v>
      </c>
      <c r="E43" s="49" t="str">
        <f t="shared" si="0"/>
        <v>110401：食　品/加工食品/乳製品/バター</v>
      </c>
    </row>
    <row r="44" spans="1:5" ht="13.05" customHeight="1">
      <c r="A44" s="60">
        <v>4</v>
      </c>
      <c r="B44" s="51" t="s">
        <v>32</v>
      </c>
      <c r="C44" s="3">
        <v>110403</v>
      </c>
      <c r="D44" s="81" t="s">
        <v>1015</v>
      </c>
      <c r="E44" s="49" t="str">
        <f t="shared" si="0"/>
        <v>110403：食　品/加工食品/乳製品/マーガリン・ファットスプレッド類</v>
      </c>
    </row>
    <row r="45" spans="1:5" ht="13.05" customHeight="1">
      <c r="A45" s="60">
        <v>4</v>
      </c>
      <c r="B45" s="51" t="s">
        <v>32</v>
      </c>
      <c r="C45" s="3">
        <v>110405</v>
      </c>
      <c r="D45" s="81" t="s">
        <v>1014</v>
      </c>
      <c r="E45" s="49" t="str">
        <f t="shared" si="0"/>
        <v>110405：食　品/加工食品/乳製品/チーズ</v>
      </c>
    </row>
    <row r="46" spans="1:5" ht="13.05" customHeight="1">
      <c r="A46" s="60">
        <v>4</v>
      </c>
      <c r="B46" s="51" t="s">
        <v>32</v>
      </c>
      <c r="C46" s="3">
        <v>110407</v>
      </c>
      <c r="D46" s="81" t="s">
        <v>1013</v>
      </c>
      <c r="E46" s="49" t="str">
        <f t="shared" si="0"/>
        <v>110407：食　品/加工食品/乳製品/インスタントクリームパウダー</v>
      </c>
    </row>
    <row r="47" spans="1:5" ht="13.05" customHeight="1">
      <c r="A47" s="60">
        <v>4</v>
      </c>
      <c r="B47" s="51" t="s">
        <v>32</v>
      </c>
      <c r="C47" s="3">
        <v>110409</v>
      </c>
      <c r="D47" s="81" t="s">
        <v>1012</v>
      </c>
      <c r="E47" s="49" t="str">
        <f t="shared" si="0"/>
        <v>110409：食　品/加工食品/乳製品/スキムミルク</v>
      </c>
    </row>
    <row r="48" spans="1:5" ht="13.05" customHeight="1">
      <c r="A48" s="60">
        <v>4</v>
      </c>
      <c r="B48" s="51" t="s">
        <v>32</v>
      </c>
      <c r="C48" s="3">
        <v>110411</v>
      </c>
      <c r="D48" s="81" t="s">
        <v>1011</v>
      </c>
      <c r="E48" s="49" t="str">
        <f t="shared" si="0"/>
        <v>110411：食　品/加工食品/乳製品/練りミルク</v>
      </c>
    </row>
    <row r="49" spans="1:5" ht="13.05" customHeight="1">
      <c r="A49" s="60">
        <v>4</v>
      </c>
      <c r="B49" s="51" t="s">
        <v>32</v>
      </c>
      <c r="C49" s="3">
        <v>110413</v>
      </c>
      <c r="D49" s="81" t="s">
        <v>1010</v>
      </c>
      <c r="E49" s="49" t="str">
        <f t="shared" si="0"/>
        <v>110413：食　品/加工食品/乳製品/フレッシュクリーム</v>
      </c>
    </row>
    <row r="50" spans="1:5" ht="13.05" customHeight="1">
      <c r="A50" s="60">
        <v>4</v>
      </c>
      <c r="B50" s="51" t="s">
        <v>32</v>
      </c>
      <c r="C50" s="3">
        <v>110415</v>
      </c>
      <c r="D50" s="81" t="s">
        <v>1009</v>
      </c>
      <c r="E50" s="49" t="str">
        <f t="shared" si="0"/>
        <v>110415：食　品/加工食品/乳製品/ホイップクリーム</v>
      </c>
    </row>
    <row r="51" spans="1:5" ht="13.05" customHeight="1">
      <c r="A51" s="60">
        <v>4</v>
      </c>
      <c r="B51" s="51" t="s">
        <v>32</v>
      </c>
      <c r="C51" s="3">
        <v>110497</v>
      </c>
      <c r="D51" s="81" t="s">
        <v>1008</v>
      </c>
      <c r="E51" s="49" t="str">
        <f t="shared" si="0"/>
        <v>110497：食　品/加工食品/乳製品/その他乳製品</v>
      </c>
    </row>
    <row r="52" spans="1:5" ht="13.05" customHeight="1">
      <c r="A52" s="60">
        <v>4</v>
      </c>
      <c r="B52" s="51" t="s">
        <v>32</v>
      </c>
      <c r="C52" s="3">
        <v>110500</v>
      </c>
      <c r="D52" s="81" t="s">
        <v>1007</v>
      </c>
      <c r="E52" s="49" t="str">
        <f t="shared" si="0"/>
        <v>110500：食　品/加工食品/調理品</v>
      </c>
    </row>
    <row r="53" spans="1:5" ht="13.05" customHeight="1">
      <c r="A53" s="60">
        <v>4</v>
      </c>
      <c r="B53" s="51" t="s">
        <v>32</v>
      </c>
      <c r="C53" s="3">
        <v>110501</v>
      </c>
      <c r="D53" s="81" t="s">
        <v>1006</v>
      </c>
      <c r="E53" s="49" t="str">
        <f t="shared" si="0"/>
        <v>110501：食　品/加工食品/調理品/インスタントカレー</v>
      </c>
    </row>
    <row r="54" spans="1:5" ht="13.05" customHeight="1">
      <c r="A54" s="60">
        <v>4</v>
      </c>
      <c r="B54" s="51" t="s">
        <v>32</v>
      </c>
      <c r="C54" s="3">
        <v>110502</v>
      </c>
      <c r="D54" s="81" t="s">
        <v>1005</v>
      </c>
      <c r="E54" s="49" t="str">
        <f t="shared" si="0"/>
        <v>110502：食　品/加工食品/調理品/調理済みカレー</v>
      </c>
    </row>
    <row r="55" spans="1:5" ht="13.05" customHeight="1">
      <c r="A55" s="60">
        <v>4</v>
      </c>
      <c r="B55" s="51" t="s">
        <v>32</v>
      </c>
      <c r="C55" s="3">
        <v>110503</v>
      </c>
      <c r="D55" s="81" t="s">
        <v>1004</v>
      </c>
      <c r="E55" s="49" t="str">
        <f t="shared" si="0"/>
        <v>110503：食　品/加工食品/調理品/インスタントシチュー</v>
      </c>
    </row>
    <row r="56" spans="1:5" ht="13.05" customHeight="1">
      <c r="A56" s="60">
        <v>4</v>
      </c>
      <c r="B56" s="51" t="s">
        <v>32</v>
      </c>
      <c r="C56" s="3">
        <v>110504</v>
      </c>
      <c r="D56" s="81" t="s">
        <v>1003</v>
      </c>
      <c r="E56" s="49" t="str">
        <f t="shared" si="0"/>
        <v>110504：食　品/加工食品/調理品/調理済みシチュー</v>
      </c>
    </row>
    <row r="57" spans="1:5" ht="13.05" customHeight="1">
      <c r="A57" s="60">
        <v>4</v>
      </c>
      <c r="B57" s="51" t="s">
        <v>32</v>
      </c>
      <c r="C57" s="3">
        <v>110505</v>
      </c>
      <c r="D57" s="81" t="s">
        <v>1002</v>
      </c>
      <c r="E57" s="49" t="str">
        <f t="shared" si="0"/>
        <v>110505：食　品/加工食品/調理品/ソースミックス</v>
      </c>
    </row>
    <row r="58" spans="1:5" ht="13.05" customHeight="1">
      <c r="A58" s="60">
        <v>4</v>
      </c>
      <c r="B58" s="51" t="s">
        <v>32</v>
      </c>
      <c r="C58" s="3">
        <v>110507</v>
      </c>
      <c r="D58" s="81" t="s">
        <v>1001</v>
      </c>
      <c r="E58" s="49" t="str">
        <f t="shared" si="0"/>
        <v>110507：食　品/加工食品/調理品/中華料理の素</v>
      </c>
    </row>
    <row r="59" spans="1:5" ht="13.05" customHeight="1">
      <c r="A59" s="60">
        <v>4</v>
      </c>
      <c r="B59" s="51" t="s">
        <v>32</v>
      </c>
      <c r="C59" s="3">
        <v>110509</v>
      </c>
      <c r="D59" s="81" t="s">
        <v>1000</v>
      </c>
      <c r="E59" s="49" t="str">
        <f t="shared" si="0"/>
        <v>110509：食　品/加工食品/調理品/まぜ御飯の素</v>
      </c>
    </row>
    <row r="60" spans="1:5" ht="13.05" customHeight="1">
      <c r="A60" s="60">
        <v>4</v>
      </c>
      <c r="B60" s="51" t="s">
        <v>32</v>
      </c>
      <c r="C60" s="3">
        <v>110511</v>
      </c>
      <c r="D60" s="81" t="s">
        <v>999</v>
      </c>
      <c r="E60" s="49" t="str">
        <f t="shared" si="0"/>
        <v>110511：食　品/加工食品/調理品/米飯加工品</v>
      </c>
    </row>
    <row r="61" spans="1:5" ht="13.05" customHeight="1">
      <c r="A61" s="60">
        <v>4</v>
      </c>
      <c r="B61" s="51" t="s">
        <v>32</v>
      </c>
      <c r="C61" s="3">
        <v>110513</v>
      </c>
      <c r="D61" s="81" t="s">
        <v>998</v>
      </c>
      <c r="E61" s="49" t="str">
        <f t="shared" si="0"/>
        <v>110513：食　品/加工食品/調理品/レンジ専用食品</v>
      </c>
    </row>
    <row r="62" spans="1:5" ht="13.05" customHeight="1">
      <c r="A62" s="60">
        <v>4</v>
      </c>
      <c r="B62" s="51" t="s">
        <v>32</v>
      </c>
      <c r="C62" s="3">
        <v>110515</v>
      </c>
      <c r="D62" s="81" t="s">
        <v>997</v>
      </c>
      <c r="E62" s="49" t="str">
        <f t="shared" si="0"/>
        <v>110515：食　品/加工食品/調理品/ふりかけ</v>
      </c>
    </row>
    <row r="63" spans="1:5" ht="13.05" customHeight="1">
      <c r="A63" s="60">
        <v>4</v>
      </c>
      <c r="B63" s="51" t="s">
        <v>32</v>
      </c>
      <c r="C63" s="3">
        <v>110517</v>
      </c>
      <c r="D63" s="81" t="s">
        <v>996</v>
      </c>
      <c r="E63" s="49" t="str">
        <f t="shared" si="0"/>
        <v>110517：食　品/加工食品/調理品/お茶漬の素</v>
      </c>
    </row>
    <row r="64" spans="1:5" ht="13.05" customHeight="1">
      <c r="A64" s="60">
        <v>4</v>
      </c>
      <c r="B64" s="51" t="s">
        <v>32</v>
      </c>
      <c r="C64" s="3">
        <v>110597</v>
      </c>
      <c r="D64" s="81" t="s">
        <v>995</v>
      </c>
      <c r="E64" s="49" t="str">
        <f t="shared" si="0"/>
        <v>110597：食　品/加工食品/調理品/その他調理品</v>
      </c>
    </row>
    <row r="65" spans="1:5" ht="13.05" customHeight="1">
      <c r="A65" s="60">
        <v>4</v>
      </c>
      <c r="B65" s="51" t="s">
        <v>32</v>
      </c>
      <c r="C65" s="3">
        <v>110600</v>
      </c>
      <c r="D65" s="81" t="s">
        <v>994</v>
      </c>
      <c r="E65" s="49" t="str">
        <f t="shared" si="0"/>
        <v>110600：食　品/加工食品/スープ</v>
      </c>
    </row>
    <row r="66" spans="1:5" ht="13.05" customHeight="1">
      <c r="A66" s="60">
        <v>4</v>
      </c>
      <c r="B66" s="51" t="s">
        <v>32</v>
      </c>
      <c r="C66" s="3">
        <v>110601</v>
      </c>
      <c r="D66" s="81" t="s">
        <v>993</v>
      </c>
      <c r="E66" s="49" t="str">
        <f t="shared" si="0"/>
        <v>110601：食　品/加工食品/スープ/調理用スープ</v>
      </c>
    </row>
    <row r="67" spans="1:5" ht="13.05" customHeight="1">
      <c r="A67" s="60">
        <v>4</v>
      </c>
      <c r="B67" s="51" t="s">
        <v>32</v>
      </c>
      <c r="C67" s="3">
        <v>110603</v>
      </c>
      <c r="D67" s="81" t="s">
        <v>992</v>
      </c>
      <c r="E67" s="49" t="str">
        <f t="shared" si="0"/>
        <v>110603：食　品/加工食品/スープ/インスタントスープ</v>
      </c>
    </row>
    <row r="68" spans="1:5" ht="13.05" customHeight="1">
      <c r="A68" s="60">
        <v>4</v>
      </c>
      <c r="B68" s="51" t="s">
        <v>32</v>
      </c>
      <c r="C68" s="3">
        <v>110605</v>
      </c>
      <c r="D68" s="81" t="s">
        <v>991</v>
      </c>
      <c r="E68" s="49" t="str">
        <f t="shared" ref="E68:E131" si="1">C68&amp;"："&amp;D68</f>
        <v>110605：食　品/加工食品/スープ/インスタント味噌汁・吸物</v>
      </c>
    </row>
    <row r="69" spans="1:5" ht="13.05" customHeight="1">
      <c r="A69" s="60">
        <v>4</v>
      </c>
      <c r="B69" s="51" t="s">
        <v>32</v>
      </c>
      <c r="C69" s="3">
        <v>110697</v>
      </c>
      <c r="D69" s="81" t="s">
        <v>990</v>
      </c>
      <c r="E69" s="49" t="str">
        <f t="shared" si="1"/>
        <v>110697：食　品/加工食品/スープ/その他スープ</v>
      </c>
    </row>
    <row r="70" spans="1:5" ht="13.05" customHeight="1">
      <c r="A70" s="60">
        <v>4</v>
      </c>
      <c r="B70" s="51" t="s">
        <v>32</v>
      </c>
      <c r="C70" s="3">
        <v>110700</v>
      </c>
      <c r="D70" s="81" t="s">
        <v>989</v>
      </c>
      <c r="E70" s="49" t="str">
        <f t="shared" si="1"/>
        <v>110700：食　品/加工食品/冷凍食品</v>
      </c>
    </row>
    <row r="71" spans="1:5" ht="13.05" customHeight="1">
      <c r="A71" s="60">
        <v>4</v>
      </c>
      <c r="B71" s="51" t="s">
        <v>32</v>
      </c>
      <c r="C71" s="3">
        <v>110701</v>
      </c>
      <c r="D71" s="81" t="s">
        <v>988</v>
      </c>
      <c r="E71" s="49" t="str">
        <f t="shared" si="1"/>
        <v>110701：食　品/加工食品/冷凍食品/冷凍水産素材</v>
      </c>
    </row>
    <row r="72" spans="1:5" ht="13.05" customHeight="1">
      <c r="A72" s="60">
        <v>4</v>
      </c>
      <c r="B72" s="51" t="s">
        <v>32</v>
      </c>
      <c r="C72" s="3">
        <v>110703</v>
      </c>
      <c r="D72" s="81" t="s">
        <v>987</v>
      </c>
      <c r="E72" s="49" t="str">
        <f t="shared" si="1"/>
        <v>110703：食　品/加工食品/冷凍食品/冷凍畜産素材</v>
      </c>
    </row>
    <row r="73" spans="1:5" ht="13.05" customHeight="1">
      <c r="A73" s="60">
        <v>4</v>
      </c>
      <c r="B73" s="51" t="s">
        <v>32</v>
      </c>
      <c r="C73" s="3">
        <v>110705</v>
      </c>
      <c r="D73" s="81" t="s">
        <v>986</v>
      </c>
      <c r="E73" s="49" t="str">
        <f t="shared" si="1"/>
        <v>110705：食　品/加工食品/冷凍食品/冷凍農産素材</v>
      </c>
    </row>
    <row r="74" spans="1:5" ht="13.05" customHeight="1">
      <c r="A74" s="60">
        <v>4</v>
      </c>
      <c r="B74" s="51" t="s">
        <v>32</v>
      </c>
      <c r="C74" s="3">
        <v>110707</v>
      </c>
      <c r="D74" s="81" t="s">
        <v>985</v>
      </c>
      <c r="E74" s="49" t="str">
        <f t="shared" si="1"/>
        <v>110707：食　品/加工食品/冷凍食品/その他冷凍調理</v>
      </c>
    </row>
    <row r="75" spans="1:5" ht="13.05" customHeight="1">
      <c r="A75" s="60">
        <v>4</v>
      </c>
      <c r="B75" s="51" t="s">
        <v>32</v>
      </c>
      <c r="C75" s="3">
        <v>110721</v>
      </c>
      <c r="D75" s="81" t="s">
        <v>984</v>
      </c>
      <c r="E75" s="49" t="str">
        <f t="shared" si="1"/>
        <v>110721：食　品/加工食品/冷凍食品/冷凍ピザ・グラタン類</v>
      </c>
    </row>
    <row r="76" spans="1:5" ht="13.05" customHeight="1">
      <c r="A76" s="60">
        <v>4</v>
      </c>
      <c r="B76" s="51" t="s">
        <v>32</v>
      </c>
      <c r="C76" s="3">
        <v>110723</v>
      </c>
      <c r="D76" s="81" t="s">
        <v>983</v>
      </c>
      <c r="E76" s="49" t="str">
        <f t="shared" si="1"/>
        <v>110723：食　品/加工食品/冷凍食品/冷凍麺</v>
      </c>
    </row>
    <row r="77" spans="1:5" ht="13.05" customHeight="1">
      <c r="A77" s="60">
        <v>4</v>
      </c>
      <c r="B77" s="51" t="s">
        <v>32</v>
      </c>
      <c r="C77" s="3">
        <v>110725</v>
      </c>
      <c r="D77" s="81" t="s">
        <v>982</v>
      </c>
      <c r="E77" s="49" t="str">
        <f t="shared" si="1"/>
        <v>110725：食　品/加工食品/冷凍食品/冷凍米飯加工品</v>
      </c>
    </row>
    <row r="78" spans="1:5" ht="13.05" customHeight="1">
      <c r="A78" s="60">
        <v>4</v>
      </c>
      <c r="B78" s="51" t="s">
        <v>32</v>
      </c>
      <c r="C78" s="3">
        <v>110791</v>
      </c>
      <c r="D78" s="81" t="s">
        <v>981</v>
      </c>
      <c r="E78" s="49" t="str">
        <f t="shared" si="1"/>
        <v>110791：食　品/加工食品/冷凍食品/氷</v>
      </c>
    </row>
    <row r="79" spans="1:5" ht="13.05" customHeight="1">
      <c r="A79" s="60">
        <v>4</v>
      </c>
      <c r="B79" s="51" t="s">
        <v>32</v>
      </c>
      <c r="C79" s="3">
        <v>110797</v>
      </c>
      <c r="D79" s="81" t="s">
        <v>980</v>
      </c>
      <c r="E79" s="49" t="str">
        <f t="shared" si="1"/>
        <v>110797：食　品/加工食品/冷凍食品/その他冷凍食品</v>
      </c>
    </row>
    <row r="80" spans="1:5" ht="13.05" customHeight="1">
      <c r="A80" s="60">
        <v>4</v>
      </c>
      <c r="B80" s="51" t="s">
        <v>32</v>
      </c>
      <c r="C80" s="3">
        <v>110800</v>
      </c>
      <c r="D80" s="81" t="s">
        <v>979</v>
      </c>
      <c r="E80" s="49" t="str">
        <f t="shared" si="1"/>
        <v>110800：食　品/加工食品/缶詰</v>
      </c>
    </row>
    <row r="81" spans="1:5" ht="13.05" customHeight="1">
      <c r="A81" s="60">
        <v>4</v>
      </c>
      <c r="B81" s="51" t="s">
        <v>32</v>
      </c>
      <c r="C81" s="3">
        <v>110801</v>
      </c>
      <c r="D81" s="81" t="s">
        <v>978</v>
      </c>
      <c r="E81" s="49" t="str">
        <f t="shared" si="1"/>
        <v>110801：食　品/加工食品/缶詰/水産缶詰（マグロ・カツオ以外）</v>
      </c>
    </row>
    <row r="82" spans="1:5" ht="13.05" customHeight="1">
      <c r="A82" s="60">
        <v>4</v>
      </c>
      <c r="B82" s="51" t="s">
        <v>32</v>
      </c>
      <c r="C82" s="3">
        <v>110802</v>
      </c>
      <c r="D82" s="81" t="s">
        <v>977</v>
      </c>
      <c r="E82" s="49" t="str">
        <f t="shared" si="1"/>
        <v>110802：食　品/加工食品/缶詰/マグロ・カツオ缶詰</v>
      </c>
    </row>
    <row r="83" spans="1:5" ht="13.05" customHeight="1">
      <c r="A83" s="60">
        <v>4</v>
      </c>
      <c r="B83" s="51" t="s">
        <v>32</v>
      </c>
      <c r="C83" s="3">
        <v>110803</v>
      </c>
      <c r="D83" s="81" t="s">
        <v>976</v>
      </c>
      <c r="E83" s="49" t="str">
        <f t="shared" si="1"/>
        <v>110803：食　品/加工食品/缶詰/野菜缶詰</v>
      </c>
    </row>
    <row r="84" spans="1:5" ht="13.05" customHeight="1">
      <c r="A84" s="60">
        <v>4</v>
      </c>
      <c r="B84" s="51" t="s">
        <v>32</v>
      </c>
      <c r="C84" s="3">
        <v>110805</v>
      </c>
      <c r="D84" s="81" t="s">
        <v>975</v>
      </c>
      <c r="E84" s="49" t="str">
        <f t="shared" si="1"/>
        <v>110805：食　品/加工食品/缶詰/果実・デザート缶詰</v>
      </c>
    </row>
    <row r="85" spans="1:5" ht="13.05" customHeight="1">
      <c r="A85" s="60">
        <v>4</v>
      </c>
      <c r="B85" s="51" t="s">
        <v>32</v>
      </c>
      <c r="C85" s="3">
        <v>110807</v>
      </c>
      <c r="D85" s="81" t="s">
        <v>974</v>
      </c>
      <c r="E85" s="49" t="str">
        <f t="shared" si="1"/>
        <v>110807：食　品/加工食品/缶詰/畜産缶詰</v>
      </c>
    </row>
    <row r="86" spans="1:5" ht="13.05" customHeight="1">
      <c r="A86" s="60">
        <v>4</v>
      </c>
      <c r="B86" s="51" t="s">
        <v>32</v>
      </c>
      <c r="C86" s="3">
        <v>110897</v>
      </c>
      <c r="D86" s="81" t="s">
        <v>973</v>
      </c>
      <c r="E86" s="49" t="str">
        <f t="shared" si="1"/>
        <v>110897：食　品/加工食品/缶詰/その他缶詰</v>
      </c>
    </row>
    <row r="87" spans="1:5" ht="13.05" customHeight="1">
      <c r="A87" s="60">
        <v>4</v>
      </c>
      <c r="B87" s="51" t="s">
        <v>32</v>
      </c>
      <c r="C87" s="3">
        <v>111000</v>
      </c>
      <c r="D87" s="81" t="s">
        <v>972</v>
      </c>
      <c r="E87" s="49" t="str">
        <f t="shared" si="1"/>
        <v>111000：食　品/加工食品/粉類</v>
      </c>
    </row>
    <row r="88" spans="1:5" ht="13.05" customHeight="1">
      <c r="A88" s="60">
        <v>4</v>
      </c>
      <c r="B88" s="51" t="s">
        <v>32</v>
      </c>
      <c r="C88" s="3">
        <v>111001</v>
      </c>
      <c r="D88" s="81" t="s">
        <v>971</v>
      </c>
      <c r="E88" s="49" t="str">
        <f t="shared" si="1"/>
        <v>111001：食　品/加工食品/粉類/小麦粉</v>
      </c>
    </row>
    <row r="89" spans="1:5" ht="13.05" customHeight="1">
      <c r="A89" s="60">
        <v>4</v>
      </c>
      <c r="B89" s="51" t="s">
        <v>32</v>
      </c>
      <c r="C89" s="3">
        <v>111003</v>
      </c>
      <c r="D89" s="81" t="s">
        <v>970</v>
      </c>
      <c r="E89" s="49" t="str">
        <f t="shared" si="1"/>
        <v>111003：食　品/加工食品/粉類/天ぷら粉</v>
      </c>
    </row>
    <row r="90" spans="1:5" ht="13.05" customHeight="1">
      <c r="A90" s="60">
        <v>4</v>
      </c>
      <c r="B90" s="51" t="s">
        <v>32</v>
      </c>
      <c r="C90" s="3">
        <v>111005</v>
      </c>
      <c r="D90" s="81" t="s">
        <v>969</v>
      </c>
      <c r="E90" s="49" t="str">
        <f t="shared" si="1"/>
        <v>111005：食　品/加工食品/粉類/パン粉</v>
      </c>
    </row>
    <row r="91" spans="1:5" ht="13.05" customHeight="1">
      <c r="A91" s="60">
        <v>4</v>
      </c>
      <c r="B91" s="51" t="s">
        <v>32</v>
      </c>
      <c r="C91" s="3">
        <v>111007</v>
      </c>
      <c r="D91" s="81" t="s">
        <v>968</v>
      </c>
      <c r="E91" s="49" t="str">
        <f t="shared" si="1"/>
        <v>111007：食　品/加工食品/粉類/唐揚げ粉類</v>
      </c>
    </row>
    <row r="92" spans="1:5" ht="13.05" customHeight="1">
      <c r="A92" s="60">
        <v>4</v>
      </c>
      <c r="B92" s="51" t="s">
        <v>32</v>
      </c>
      <c r="C92" s="3">
        <v>111009</v>
      </c>
      <c r="D92" s="81" t="s">
        <v>967</v>
      </c>
      <c r="E92" s="49" t="str">
        <f t="shared" si="1"/>
        <v>111009：食　品/加工食品/粉類/片栗粉</v>
      </c>
    </row>
    <row r="93" spans="1:5" ht="13.05" customHeight="1">
      <c r="A93" s="60">
        <v>4</v>
      </c>
      <c r="B93" s="51" t="s">
        <v>32</v>
      </c>
      <c r="C93" s="3">
        <v>111011</v>
      </c>
      <c r="D93" s="81" t="s">
        <v>966</v>
      </c>
      <c r="E93" s="49" t="str">
        <f t="shared" si="1"/>
        <v>111011：食　品/加工食品/粉類/きな粉</v>
      </c>
    </row>
    <row r="94" spans="1:5" ht="13.05" customHeight="1">
      <c r="A94" s="60">
        <v>4</v>
      </c>
      <c r="B94" s="51" t="s">
        <v>32</v>
      </c>
      <c r="C94" s="3">
        <v>111015</v>
      </c>
      <c r="D94" s="81" t="s">
        <v>965</v>
      </c>
      <c r="E94" s="49" t="str">
        <f t="shared" si="1"/>
        <v>111015：食　品/加工食品/粉類/米粉</v>
      </c>
    </row>
    <row r="95" spans="1:5" ht="13.05" customHeight="1">
      <c r="A95" s="60">
        <v>4</v>
      </c>
      <c r="B95" s="51" t="s">
        <v>32</v>
      </c>
      <c r="C95" s="3">
        <v>111097</v>
      </c>
      <c r="D95" s="81" t="s">
        <v>964</v>
      </c>
      <c r="E95" s="49" t="str">
        <f t="shared" si="1"/>
        <v>111097：食　品/加工食品/粉類/その他粉類</v>
      </c>
    </row>
    <row r="96" spans="1:5" ht="13.05" customHeight="1">
      <c r="A96" s="60">
        <v>4</v>
      </c>
      <c r="B96" s="51" t="s">
        <v>32</v>
      </c>
      <c r="C96" s="3">
        <v>111100</v>
      </c>
      <c r="D96" s="81" t="s">
        <v>963</v>
      </c>
      <c r="E96" s="49" t="str">
        <f t="shared" si="1"/>
        <v>111100：食　品/加工食品/ホームメイキング材料</v>
      </c>
    </row>
    <row r="97" spans="1:5" ht="13.05" customHeight="1">
      <c r="A97" s="60">
        <v>4</v>
      </c>
      <c r="B97" s="51" t="s">
        <v>32</v>
      </c>
      <c r="C97" s="3">
        <v>111101</v>
      </c>
      <c r="D97" s="81" t="s">
        <v>962</v>
      </c>
      <c r="E97" s="49" t="str">
        <f t="shared" si="1"/>
        <v>111101：食　品/加工食品/ホームメイキング材料/プレミックス</v>
      </c>
    </row>
    <row r="98" spans="1:5" ht="13.05" customHeight="1">
      <c r="A98" s="60">
        <v>4</v>
      </c>
      <c r="B98" s="51" t="s">
        <v>32</v>
      </c>
      <c r="C98" s="3">
        <v>111105</v>
      </c>
      <c r="D98" s="81" t="s">
        <v>961</v>
      </c>
      <c r="E98" s="49" t="str">
        <f t="shared" si="1"/>
        <v>111105：食　品/加工食品/ホームメイキング材料/蜂蜜</v>
      </c>
    </row>
    <row r="99" spans="1:5" ht="13.05" customHeight="1">
      <c r="A99" s="60">
        <v>4</v>
      </c>
      <c r="B99" s="51" t="s">
        <v>32</v>
      </c>
      <c r="C99" s="3">
        <v>111107</v>
      </c>
      <c r="D99" s="81" t="s">
        <v>960</v>
      </c>
      <c r="E99" s="49" t="str">
        <f t="shared" si="1"/>
        <v>111107：食　品/加工食品/ホームメイキング材料/水飴</v>
      </c>
    </row>
    <row r="100" spans="1:5" ht="13.05" customHeight="1">
      <c r="A100" s="60">
        <v>4</v>
      </c>
      <c r="B100" s="51" t="s">
        <v>32</v>
      </c>
      <c r="C100" s="3">
        <v>111109</v>
      </c>
      <c r="D100" s="81" t="s">
        <v>959</v>
      </c>
      <c r="E100" s="49" t="str">
        <f t="shared" si="1"/>
        <v>111109：食　品/加工食品/ホームメイキング材料/シロップ</v>
      </c>
    </row>
    <row r="101" spans="1:5" ht="13.05" customHeight="1">
      <c r="A101" s="60">
        <v>4</v>
      </c>
      <c r="B101" s="51" t="s">
        <v>32</v>
      </c>
      <c r="C101" s="3">
        <v>111111</v>
      </c>
      <c r="D101" s="81" t="s">
        <v>958</v>
      </c>
      <c r="E101" s="49" t="str">
        <f t="shared" si="1"/>
        <v>111111：食　品/加工食品/ホームメイキング材料/生地・皮</v>
      </c>
    </row>
    <row r="102" spans="1:5" ht="13.05" customHeight="1">
      <c r="A102" s="60">
        <v>4</v>
      </c>
      <c r="B102" s="51" t="s">
        <v>32</v>
      </c>
      <c r="C102" s="3">
        <v>111113</v>
      </c>
      <c r="D102" s="81" t="s">
        <v>957</v>
      </c>
      <c r="E102" s="49" t="str">
        <f t="shared" si="1"/>
        <v>111113：食　品/加工食品/ホームメイキング材料/デザートの素</v>
      </c>
    </row>
    <row r="103" spans="1:5" ht="13.05" customHeight="1">
      <c r="A103" s="60">
        <v>4</v>
      </c>
      <c r="B103" s="51" t="s">
        <v>32</v>
      </c>
      <c r="C103" s="3">
        <v>111197</v>
      </c>
      <c r="D103" s="81" t="s">
        <v>956</v>
      </c>
      <c r="E103" s="49" t="str">
        <f t="shared" si="1"/>
        <v>111197：食　品/加工食品/ホームメイキング材料/その他ホームメイキング材料</v>
      </c>
    </row>
    <row r="104" spans="1:5" ht="13.05" customHeight="1">
      <c r="A104" s="60">
        <v>4</v>
      </c>
      <c r="B104" s="51" t="s">
        <v>32</v>
      </c>
      <c r="C104" s="3">
        <v>111200</v>
      </c>
      <c r="D104" s="81" t="s">
        <v>955</v>
      </c>
      <c r="E104" s="49" t="str">
        <f t="shared" si="1"/>
        <v>111200：食　品/加工食品/麺類</v>
      </c>
    </row>
    <row r="105" spans="1:5" ht="13.05" customHeight="1">
      <c r="A105" s="60">
        <v>4</v>
      </c>
      <c r="B105" s="51" t="s">
        <v>32</v>
      </c>
      <c r="C105" s="3">
        <v>111201</v>
      </c>
      <c r="D105" s="81" t="s">
        <v>954</v>
      </c>
      <c r="E105" s="49" t="str">
        <f t="shared" si="1"/>
        <v>111201：食　品/加工食品/麺類/インスタント袋麺</v>
      </c>
    </row>
    <row r="106" spans="1:5" ht="13.05" customHeight="1">
      <c r="A106" s="60">
        <v>4</v>
      </c>
      <c r="B106" s="51" t="s">
        <v>32</v>
      </c>
      <c r="C106" s="3">
        <v>111203</v>
      </c>
      <c r="D106" s="81" t="s">
        <v>953</v>
      </c>
      <c r="E106" s="49" t="str">
        <f t="shared" si="1"/>
        <v>111203：食　品/加工食品/麺類/カップ麺</v>
      </c>
    </row>
    <row r="107" spans="1:5" ht="13.05" customHeight="1">
      <c r="A107" s="60">
        <v>4</v>
      </c>
      <c r="B107" s="51" t="s">
        <v>32</v>
      </c>
      <c r="C107" s="3">
        <v>111205</v>
      </c>
      <c r="D107" s="81" t="s">
        <v>952</v>
      </c>
      <c r="E107" s="49" t="str">
        <f t="shared" si="1"/>
        <v>111205：食　品/加工食品/麺類/乾麺</v>
      </c>
    </row>
    <row r="108" spans="1:5" ht="13.05" customHeight="1">
      <c r="A108" s="60">
        <v>4</v>
      </c>
      <c r="B108" s="51" t="s">
        <v>32</v>
      </c>
      <c r="C108" s="3">
        <v>111207</v>
      </c>
      <c r="D108" s="81" t="s">
        <v>951</v>
      </c>
      <c r="E108" s="49" t="str">
        <f t="shared" si="1"/>
        <v>111207：食　品/加工食品/麺類/生麺・ゆで麺</v>
      </c>
    </row>
    <row r="109" spans="1:5" ht="13.05" customHeight="1">
      <c r="A109" s="60">
        <v>4</v>
      </c>
      <c r="B109" s="51" t="s">
        <v>32</v>
      </c>
      <c r="C109" s="3">
        <v>111209</v>
      </c>
      <c r="D109" s="81" t="s">
        <v>950</v>
      </c>
      <c r="E109" s="49" t="str">
        <f t="shared" si="1"/>
        <v>111209：食　品/加工食品/麺類/スパゲッティ類</v>
      </c>
    </row>
    <row r="110" spans="1:5" ht="13.05" customHeight="1">
      <c r="A110" s="60">
        <v>4</v>
      </c>
      <c r="B110" s="51" t="s">
        <v>32</v>
      </c>
      <c r="C110" s="3">
        <v>111211</v>
      </c>
      <c r="D110" s="81" t="s">
        <v>949</v>
      </c>
      <c r="E110" s="49" t="str">
        <f t="shared" si="1"/>
        <v>111211：食　品/加工食品/麺類/マカロニ</v>
      </c>
    </row>
    <row r="111" spans="1:5" ht="13.05" customHeight="1">
      <c r="A111" s="60">
        <v>4</v>
      </c>
      <c r="B111" s="51" t="s">
        <v>32</v>
      </c>
      <c r="C111" s="3">
        <v>111297</v>
      </c>
      <c r="D111" s="81" t="s">
        <v>948</v>
      </c>
      <c r="E111" s="49" t="str">
        <f t="shared" si="1"/>
        <v>111297：食　品/加工食品/麺類/その他麺類</v>
      </c>
    </row>
    <row r="112" spans="1:5" ht="13.05" customHeight="1">
      <c r="A112" s="60">
        <v>4</v>
      </c>
      <c r="B112" s="51" t="s">
        <v>32</v>
      </c>
      <c r="C112" s="3">
        <v>111300</v>
      </c>
      <c r="D112" s="81" t="s">
        <v>947</v>
      </c>
      <c r="E112" s="49" t="str">
        <f t="shared" si="1"/>
        <v>111300：食　品/加工食品/パン・シリアル類</v>
      </c>
    </row>
    <row r="113" spans="1:5" ht="13.05" customHeight="1">
      <c r="A113" s="60">
        <v>4</v>
      </c>
      <c r="B113" s="51" t="s">
        <v>32</v>
      </c>
      <c r="C113" s="3">
        <v>111301</v>
      </c>
      <c r="D113" s="81" t="s">
        <v>946</v>
      </c>
      <c r="E113" s="49" t="str">
        <f t="shared" si="1"/>
        <v>111301：食　品/加工食品/パン・シリアル類/食パン</v>
      </c>
    </row>
    <row r="114" spans="1:5" ht="13.05" customHeight="1">
      <c r="A114" s="60">
        <v>4</v>
      </c>
      <c r="B114" s="51" t="s">
        <v>32</v>
      </c>
      <c r="C114" s="3">
        <v>111303</v>
      </c>
      <c r="D114" s="81" t="s">
        <v>945</v>
      </c>
      <c r="E114" s="49" t="str">
        <f t="shared" si="1"/>
        <v>111303：食　品/加工食品/パン・シリアル類/菓子パン</v>
      </c>
    </row>
    <row r="115" spans="1:5" ht="13.05" customHeight="1">
      <c r="A115" s="60">
        <v>4</v>
      </c>
      <c r="B115" s="51" t="s">
        <v>32</v>
      </c>
      <c r="C115" s="3">
        <v>111305</v>
      </c>
      <c r="D115" s="81" t="s">
        <v>944</v>
      </c>
      <c r="E115" s="49" t="str">
        <f t="shared" si="1"/>
        <v>111305：食　品/加工食品/パン・シリアル類/調理パン</v>
      </c>
    </row>
    <row r="116" spans="1:5" ht="13.05" customHeight="1">
      <c r="A116" s="60">
        <v>4</v>
      </c>
      <c r="B116" s="51" t="s">
        <v>32</v>
      </c>
      <c r="C116" s="3">
        <v>111307</v>
      </c>
      <c r="D116" s="81" t="s">
        <v>943</v>
      </c>
      <c r="E116" s="49" t="str">
        <f t="shared" si="1"/>
        <v>111307：食　品/加工食品/パン・シリアル類/シリアル類</v>
      </c>
    </row>
    <row r="117" spans="1:5" ht="13.05" customHeight="1">
      <c r="A117" s="60">
        <v>4</v>
      </c>
      <c r="B117" s="51" t="s">
        <v>32</v>
      </c>
      <c r="C117" s="3">
        <v>111397</v>
      </c>
      <c r="D117" s="81" t="s">
        <v>942</v>
      </c>
      <c r="E117" s="49" t="str">
        <f t="shared" si="1"/>
        <v>111397：食　品/加工食品/パン・シリアル類/その他パン</v>
      </c>
    </row>
    <row r="118" spans="1:5" ht="13.05" customHeight="1">
      <c r="A118" s="60">
        <v>4</v>
      </c>
      <c r="B118" s="51" t="s">
        <v>32</v>
      </c>
      <c r="C118" s="3">
        <v>111400</v>
      </c>
      <c r="D118" s="81" t="s">
        <v>941</v>
      </c>
      <c r="E118" s="49" t="str">
        <f t="shared" si="1"/>
        <v>111400：食　品/加工食品/穀物</v>
      </c>
    </row>
    <row r="119" spans="1:5" ht="13.05" customHeight="1">
      <c r="A119" s="60">
        <v>4</v>
      </c>
      <c r="B119" s="51" t="s">
        <v>32</v>
      </c>
      <c r="C119" s="3">
        <v>111401</v>
      </c>
      <c r="D119" s="81" t="s">
        <v>940</v>
      </c>
      <c r="E119" s="49" t="str">
        <f t="shared" si="1"/>
        <v>111401：食　品/加工食品/穀物/米</v>
      </c>
    </row>
    <row r="120" spans="1:5" ht="13.05" customHeight="1">
      <c r="A120" s="60">
        <v>4</v>
      </c>
      <c r="B120" s="51" t="s">
        <v>32</v>
      </c>
      <c r="C120" s="3">
        <v>111405</v>
      </c>
      <c r="D120" s="81" t="s">
        <v>939</v>
      </c>
      <c r="E120" s="49" t="str">
        <f t="shared" si="1"/>
        <v>111405：食　品/加工食品/穀物/包装餅</v>
      </c>
    </row>
    <row r="121" spans="1:5" ht="13.05" customHeight="1">
      <c r="A121" s="60">
        <v>4</v>
      </c>
      <c r="B121" s="51" t="s">
        <v>32</v>
      </c>
      <c r="C121" s="3">
        <v>111497</v>
      </c>
      <c r="D121" s="81" t="s">
        <v>938</v>
      </c>
      <c r="E121" s="49" t="str">
        <f t="shared" si="1"/>
        <v>111497：食　品/加工食品/穀物/その他穀物</v>
      </c>
    </row>
    <row r="122" spans="1:5" ht="13.05" customHeight="1">
      <c r="A122" s="60">
        <v>4</v>
      </c>
      <c r="B122" s="51" t="s">
        <v>32</v>
      </c>
      <c r="C122" s="3">
        <v>111500</v>
      </c>
      <c r="D122" s="81" t="s">
        <v>937</v>
      </c>
      <c r="E122" s="49" t="str">
        <f t="shared" si="1"/>
        <v>111500：食　品/加工食品/加工肉類</v>
      </c>
    </row>
    <row r="123" spans="1:5" ht="13.05" customHeight="1">
      <c r="A123" s="60">
        <v>4</v>
      </c>
      <c r="B123" s="51" t="s">
        <v>32</v>
      </c>
      <c r="C123" s="3">
        <v>111501</v>
      </c>
      <c r="D123" s="81" t="s">
        <v>936</v>
      </c>
      <c r="E123" s="49" t="str">
        <f t="shared" si="1"/>
        <v>111501：食　品/加工食品/加工肉類/畜肉ハム</v>
      </c>
    </row>
    <row r="124" spans="1:5" ht="13.05" customHeight="1">
      <c r="A124" s="60">
        <v>4</v>
      </c>
      <c r="B124" s="51" t="s">
        <v>32</v>
      </c>
      <c r="C124" s="3">
        <v>111503</v>
      </c>
      <c r="D124" s="81" t="s">
        <v>935</v>
      </c>
      <c r="E124" s="49" t="str">
        <f t="shared" si="1"/>
        <v>111503：食　品/加工食品/加工肉類/畜肉ソーセージ</v>
      </c>
    </row>
    <row r="125" spans="1:5" ht="13.05" customHeight="1">
      <c r="A125" s="60">
        <v>4</v>
      </c>
      <c r="B125" s="51" t="s">
        <v>32</v>
      </c>
      <c r="C125" s="3">
        <v>111505</v>
      </c>
      <c r="D125" s="81" t="s">
        <v>934</v>
      </c>
      <c r="E125" s="49" t="str">
        <f t="shared" si="1"/>
        <v>111505：食　品/加工食品/加工肉類/魚肉ハム</v>
      </c>
    </row>
    <row r="126" spans="1:5" ht="13.05" customHeight="1">
      <c r="A126" s="60">
        <v>4</v>
      </c>
      <c r="B126" s="51" t="s">
        <v>32</v>
      </c>
      <c r="C126" s="3">
        <v>111507</v>
      </c>
      <c r="D126" s="81" t="s">
        <v>933</v>
      </c>
      <c r="E126" s="49" t="str">
        <f t="shared" si="1"/>
        <v>111507：食　品/加工食品/加工肉類/魚肉ソーセージ</v>
      </c>
    </row>
    <row r="127" spans="1:5" ht="13.05" customHeight="1">
      <c r="A127" s="60">
        <v>4</v>
      </c>
      <c r="B127" s="51" t="s">
        <v>32</v>
      </c>
      <c r="C127" s="3">
        <v>111509</v>
      </c>
      <c r="D127" s="81" t="s">
        <v>932</v>
      </c>
      <c r="E127" s="49" t="str">
        <f t="shared" si="1"/>
        <v>111509：食　品/加工食品/加工肉類/焼き豚</v>
      </c>
    </row>
    <row r="128" spans="1:5" ht="13.05" customHeight="1">
      <c r="A128" s="60">
        <v>4</v>
      </c>
      <c r="B128" s="51" t="s">
        <v>32</v>
      </c>
      <c r="C128" s="3">
        <v>111511</v>
      </c>
      <c r="D128" s="81" t="s">
        <v>931</v>
      </c>
      <c r="E128" s="49" t="str">
        <f t="shared" si="1"/>
        <v>111511：食　品/加工食品/加工肉類/ベーコン</v>
      </c>
    </row>
    <row r="129" spans="1:5" ht="13.05" customHeight="1">
      <c r="A129" s="60">
        <v>4</v>
      </c>
      <c r="B129" s="51" t="s">
        <v>32</v>
      </c>
      <c r="C129" s="3">
        <v>111597</v>
      </c>
      <c r="D129" s="81" t="s">
        <v>930</v>
      </c>
      <c r="E129" s="49" t="str">
        <f t="shared" si="1"/>
        <v>111597：食　品/加工食品/加工肉類/その他加工肉類</v>
      </c>
    </row>
    <row r="130" spans="1:5" ht="13.05" customHeight="1">
      <c r="A130" s="60">
        <v>4</v>
      </c>
      <c r="B130" s="51" t="s">
        <v>32</v>
      </c>
      <c r="C130" s="3">
        <v>111600</v>
      </c>
      <c r="D130" s="81" t="s">
        <v>929</v>
      </c>
      <c r="E130" s="49" t="str">
        <f t="shared" si="1"/>
        <v>111600：食　品/加工食品/練り製品</v>
      </c>
    </row>
    <row r="131" spans="1:5" ht="13.05" customHeight="1">
      <c r="A131" s="60">
        <v>4</v>
      </c>
      <c r="B131" s="51" t="s">
        <v>32</v>
      </c>
      <c r="C131" s="3">
        <v>111601</v>
      </c>
      <c r="D131" s="81" t="s">
        <v>928</v>
      </c>
      <c r="E131" s="49" t="str">
        <f t="shared" si="1"/>
        <v>111601：食　品/加工食品/練り製品/蒲鉾</v>
      </c>
    </row>
    <row r="132" spans="1:5" ht="13.05" customHeight="1">
      <c r="A132" s="60">
        <v>4</v>
      </c>
      <c r="B132" s="51" t="s">
        <v>32</v>
      </c>
      <c r="C132" s="3">
        <v>111603</v>
      </c>
      <c r="D132" s="81" t="s">
        <v>927</v>
      </c>
      <c r="E132" s="49" t="str">
        <f t="shared" ref="E132:E195" si="2">C132&amp;"："&amp;D132</f>
        <v>111603：食　品/加工食品/練り製品/竹輪</v>
      </c>
    </row>
    <row r="133" spans="1:5" ht="13.05" customHeight="1">
      <c r="A133" s="60">
        <v>4</v>
      </c>
      <c r="B133" s="51" t="s">
        <v>32</v>
      </c>
      <c r="C133" s="3">
        <v>111605</v>
      </c>
      <c r="D133" s="81" t="s">
        <v>926</v>
      </c>
      <c r="E133" s="49" t="str">
        <f t="shared" si="2"/>
        <v>111605：食　品/加工食品/練り製品/はんぺん</v>
      </c>
    </row>
    <row r="134" spans="1:5" ht="13.05" customHeight="1">
      <c r="A134" s="60">
        <v>4</v>
      </c>
      <c r="B134" s="51" t="s">
        <v>32</v>
      </c>
      <c r="C134" s="3">
        <v>111607</v>
      </c>
      <c r="D134" s="81" t="s">
        <v>925</v>
      </c>
      <c r="E134" s="49" t="str">
        <f t="shared" si="2"/>
        <v>111607：食　品/加工食品/練り製品/揚げ物</v>
      </c>
    </row>
    <row r="135" spans="1:5" ht="13.05" customHeight="1">
      <c r="A135" s="60">
        <v>4</v>
      </c>
      <c r="B135" s="51" t="s">
        <v>32</v>
      </c>
      <c r="C135" s="3">
        <v>111697</v>
      </c>
      <c r="D135" s="81" t="s">
        <v>924</v>
      </c>
      <c r="E135" s="49" t="str">
        <f t="shared" si="2"/>
        <v>111697：食　品/加工食品/練り製品/その他練り製品</v>
      </c>
    </row>
    <row r="136" spans="1:5" ht="13.05" customHeight="1">
      <c r="A136" s="60">
        <v>4</v>
      </c>
      <c r="B136" s="51" t="s">
        <v>32</v>
      </c>
      <c r="C136" s="3">
        <v>111700</v>
      </c>
      <c r="D136" s="81" t="s">
        <v>923</v>
      </c>
      <c r="E136" s="49" t="str">
        <f t="shared" si="2"/>
        <v>111700：食　品/加工食品/漬物・佃煮</v>
      </c>
    </row>
    <row r="137" spans="1:5" ht="13.05" customHeight="1">
      <c r="A137" s="60">
        <v>4</v>
      </c>
      <c r="B137" s="51" t="s">
        <v>32</v>
      </c>
      <c r="C137" s="3">
        <v>111701</v>
      </c>
      <c r="D137" s="81" t="s">
        <v>922</v>
      </c>
      <c r="E137" s="49" t="str">
        <f t="shared" si="2"/>
        <v>111701：食　品/加工食品/漬物・佃煮/漬物</v>
      </c>
    </row>
    <row r="138" spans="1:5" ht="13.05" customHeight="1">
      <c r="A138" s="60">
        <v>4</v>
      </c>
      <c r="B138" s="51" t="s">
        <v>32</v>
      </c>
      <c r="C138" s="3">
        <v>111703</v>
      </c>
      <c r="D138" s="81" t="s">
        <v>921</v>
      </c>
      <c r="E138" s="49" t="str">
        <f t="shared" si="2"/>
        <v>111703：食　品/加工食品/漬物・佃煮/佃煮</v>
      </c>
    </row>
    <row r="139" spans="1:5" ht="13.05" customHeight="1">
      <c r="A139" s="60">
        <v>4</v>
      </c>
      <c r="B139" s="51" t="s">
        <v>32</v>
      </c>
      <c r="C139" s="3">
        <v>111705</v>
      </c>
      <c r="D139" s="81" t="s">
        <v>920</v>
      </c>
      <c r="E139" s="49" t="str">
        <f t="shared" si="2"/>
        <v>111705：食　品/加工食品/漬物・佃煮/いりぬか・漬け物の素</v>
      </c>
    </row>
    <row r="140" spans="1:5" ht="13.05" customHeight="1">
      <c r="A140" s="60">
        <v>4</v>
      </c>
      <c r="B140" s="51" t="s">
        <v>32</v>
      </c>
      <c r="C140" s="3">
        <v>111797</v>
      </c>
      <c r="D140" s="81" t="s">
        <v>919</v>
      </c>
      <c r="E140" s="49" t="str">
        <f t="shared" si="2"/>
        <v>111797：食　品/加工食品/漬物・佃煮/その他漬物・佃煮</v>
      </c>
    </row>
    <row r="141" spans="1:5" ht="13.05" customHeight="1">
      <c r="A141" s="60">
        <v>4</v>
      </c>
      <c r="B141" s="51" t="s">
        <v>32</v>
      </c>
      <c r="C141" s="3">
        <v>111800</v>
      </c>
      <c r="D141" s="81" t="s">
        <v>918</v>
      </c>
      <c r="E141" s="49" t="str">
        <f t="shared" si="2"/>
        <v>111800：食　品/加工食品/水物</v>
      </c>
    </row>
    <row r="142" spans="1:5" ht="13.05" customHeight="1">
      <c r="A142" s="60">
        <v>4</v>
      </c>
      <c r="B142" s="51" t="s">
        <v>32</v>
      </c>
      <c r="C142" s="3">
        <v>111801</v>
      </c>
      <c r="D142" s="81" t="s">
        <v>917</v>
      </c>
      <c r="E142" s="49" t="str">
        <f t="shared" si="2"/>
        <v>111801：食　品/加工食品/水物/豆腐</v>
      </c>
    </row>
    <row r="143" spans="1:5" ht="13.05" customHeight="1">
      <c r="A143" s="60">
        <v>4</v>
      </c>
      <c r="B143" s="51" t="s">
        <v>32</v>
      </c>
      <c r="C143" s="3">
        <v>111803</v>
      </c>
      <c r="D143" s="81" t="s">
        <v>916</v>
      </c>
      <c r="E143" s="49" t="str">
        <f t="shared" si="2"/>
        <v>111803：食　品/加工食品/水物/コンニャク</v>
      </c>
    </row>
    <row r="144" spans="1:5" ht="13.05" customHeight="1">
      <c r="A144" s="60">
        <v>4</v>
      </c>
      <c r="B144" s="51" t="s">
        <v>32</v>
      </c>
      <c r="C144" s="3">
        <v>111805</v>
      </c>
      <c r="D144" s="81" t="s">
        <v>915</v>
      </c>
      <c r="E144" s="49" t="str">
        <f t="shared" si="2"/>
        <v>111805：食　品/加工食品/水物/油揚げ</v>
      </c>
    </row>
    <row r="145" spans="1:5" ht="13.05" customHeight="1">
      <c r="A145" s="60">
        <v>4</v>
      </c>
      <c r="B145" s="51" t="s">
        <v>32</v>
      </c>
      <c r="C145" s="3">
        <v>111807</v>
      </c>
      <c r="D145" s="81" t="s">
        <v>914</v>
      </c>
      <c r="E145" s="49" t="str">
        <f t="shared" si="2"/>
        <v>111807：食　品/加工食品/水物/納豆</v>
      </c>
    </row>
    <row r="146" spans="1:5" ht="13.05" customHeight="1">
      <c r="A146" s="60">
        <v>4</v>
      </c>
      <c r="B146" s="51" t="s">
        <v>32</v>
      </c>
      <c r="C146" s="3">
        <v>111897</v>
      </c>
      <c r="D146" s="81" t="s">
        <v>913</v>
      </c>
      <c r="E146" s="49" t="str">
        <f t="shared" si="2"/>
        <v>111897：食　品/加工食品/水物/その他水物</v>
      </c>
    </row>
    <row r="147" spans="1:5" ht="13.05" customHeight="1">
      <c r="A147" s="60">
        <v>4</v>
      </c>
      <c r="B147" s="51" t="s">
        <v>32</v>
      </c>
      <c r="C147" s="3">
        <v>111900</v>
      </c>
      <c r="D147" s="81" t="s">
        <v>912</v>
      </c>
      <c r="E147" s="49" t="str">
        <f t="shared" si="2"/>
        <v>111900：食　品/加工食品/惣菜類</v>
      </c>
    </row>
    <row r="148" spans="1:5" ht="13.05" customHeight="1">
      <c r="A148" s="60">
        <v>4</v>
      </c>
      <c r="B148" s="51" t="s">
        <v>32</v>
      </c>
      <c r="C148" s="3">
        <v>111901</v>
      </c>
      <c r="D148" s="81" t="s">
        <v>911</v>
      </c>
      <c r="E148" s="49" t="str">
        <f t="shared" si="2"/>
        <v>111901：食　品/加工食品/惣菜類/サラダ</v>
      </c>
    </row>
    <row r="149" spans="1:5" ht="13.05" customHeight="1">
      <c r="A149" s="60">
        <v>4</v>
      </c>
      <c r="B149" s="51" t="s">
        <v>32</v>
      </c>
      <c r="C149" s="3">
        <v>111903</v>
      </c>
      <c r="D149" s="81" t="s">
        <v>910</v>
      </c>
      <c r="E149" s="49" t="str">
        <f t="shared" si="2"/>
        <v>111903：食　品/加工食品/惣菜類/煮豆</v>
      </c>
    </row>
    <row r="150" spans="1:5" ht="13.05" customHeight="1">
      <c r="A150" s="60">
        <v>4</v>
      </c>
      <c r="B150" s="51" t="s">
        <v>32</v>
      </c>
      <c r="C150" s="3">
        <v>111905</v>
      </c>
      <c r="D150" s="81" t="s">
        <v>909</v>
      </c>
      <c r="E150" s="49" t="str">
        <f t="shared" si="2"/>
        <v>111905：食　品/加工食品/惣菜類/和惣菜</v>
      </c>
    </row>
    <row r="151" spans="1:5" ht="13.05" customHeight="1">
      <c r="A151" s="60">
        <v>4</v>
      </c>
      <c r="B151" s="51" t="s">
        <v>32</v>
      </c>
      <c r="C151" s="3">
        <v>111907</v>
      </c>
      <c r="D151" s="81" t="s">
        <v>908</v>
      </c>
      <c r="E151" s="49" t="str">
        <f t="shared" si="2"/>
        <v>111907：食　品/加工食品/惣菜類/中華惣菜</v>
      </c>
    </row>
    <row r="152" spans="1:5" ht="13.05" customHeight="1">
      <c r="A152" s="60">
        <v>4</v>
      </c>
      <c r="B152" s="51" t="s">
        <v>32</v>
      </c>
      <c r="C152" s="3">
        <v>111909</v>
      </c>
      <c r="D152" s="81" t="s">
        <v>907</v>
      </c>
      <c r="E152" s="49" t="str">
        <f t="shared" si="2"/>
        <v>111909：食　品/加工食品/惣菜類/洋惣菜</v>
      </c>
    </row>
    <row r="153" spans="1:5" ht="13.05" customHeight="1">
      <c r="A153" s="60">
        <v>4</v>
      </c>
      <c r="B153" s="51" t="s">
        <v>32</v>
      </c>
      <c r="C153" s="3">
        <v>111997</v>
      </c>
      <c r="D153" s="81" t="s">
        <v>906</v>
      </c>
      <c r="E153" s="49" t="str">
        <f t="shared" si="2"/>
        <v>111997：食　品/加工食品/惣菜類/その他惣菜</v>
      </c>
    </row>
    <row r="154" spans="1:5" ht="13.05" customHeight="1">
      <c r="A154" s="60">
        <v>4</v>
      </c>
      <c r="B154" s="51" t="s">
        <v>32</v>
      </c>
      <c r="C154" s="3">
        <v>112000</v>
      </c>
      <c r="D154" s="81" t="s">
        <v>905</v>
      </c>
      <c r="E154" s="49" t="str">
        <f t="shared" si="2"/>
        <v>112000：食　品/加工食品/農産乾物</v>
      </c>
    </row>
    <row r="155" spans="1:5" ht="13.05" customHeight="1">
      <c r="A155" s="60">
        <v>4</v>
      </c>
      <c r="B155" s="51" t="s">
        <v>32</v>
      </c>
      <c r="C155" s="3">
        <v>112001</v>
      </c>
      <c r="D155" s="81" t="s">
        <v>904</v>
      </c>
      <c r="E155" s="49" t="str">
        <f t="shared" si="2"/>
        <v>112001：食　品/加工食品/農産乾物/ゴマ</v>
      </c>
    </row>
    <row r="156" spans="1:5" ht="13.05" customHeight="1">
      <c r="A156" s="60">
        <v>4</v>
      </c>
      <c r="B156" s="51" t="s">
        <v>32</v>
      </c>
      <c r="C156" s="3">
        <v>112003</v>
      </c>
      <c r="D156" s="81" t="s">
        <v>903</v>
      </c>
      <c r="E156" s="49" t="str">
        <f t="shared" si="2"/>
        <v>112003：食　品/加工食品/農産乾物/干し椎茸</v>
      </c>
    </row>
    <row r="157" spans="1:5" ht="13.05" customHeight="1">
      <c r="A157" s="60">
        <v>4</v>
      </c>
      <c r="B157" s="51" t="s">
        <v>32</v>
      </c>
      <c r="C157" s="3">
        <v>112005</v>
      </c>
      <c r="D157" s="81" t="s">
        <v>902</v>
      </c>
      <c r="E157" s="49" t="str">
        <f t="shared" si="2"/>
        <v>112005：食　品/加工食品/農産乾物/豆類</v>
      </c>
    </row>
    <row r="158" spans="1:5" ht="13.05" customHeight="1">
      <c r="A158" s="60">
        <v>4</v>
      </c>
      <c r="B158" s="51" t="s">
        <v>32</v>
      </c>
      <c r="C158" s="3">
        <v>112097</v>
      </c>
      <c r="D158" s="81" t="s">
        <v>901</v>
      </c>
      <c r="E158" s="49" t="str">
        <f t="shared" si="2"/>
        <v>112097：食　品/加工食品/農産乾物/その他農産乾物</v>
      </c>
    </row>
    <row r="159" spans="1:5" ht="13.05" customHeight="1">
      <c r="A159" s="60">
        <v>4</v>
      </c>
      <c r="B159" s="51" t="s">
        <v>32</v>
      </c>
      <c r="C159" s="3">
        <v>112100</v>
      </c>
      <c r="D159" s="81" t="s">
        <v>900</v>
      </c>
      <c r="E159" s="49" t="str">
        <f t="shared" si="2"/>
        <v>112100：食　品/加工食品/加工水産</v>
      </c>
    </row>
    <row r="160" spans="1:5" ht="13.05" customHeight="1">
      <c r="A160" s="60">
        <v>4</v>
      </c>
      <c r="B160" s="51" t="s">
        <v>32</v>
      </c>
      <c r="C160" s="3">
        <v>112101</v>
      </c>
      <c r="D160" s="81" t="s">
        <v>899</v>
      </c>
      <c r="E160" s="49" t="str">
        <f t="shared" si="2"/>
        <v>112101：食　品/加工食品/加工水産/のり</v>
      </c>
    </row>
    <row r="161" spans="1:5" ht="13.05" customHeight="1">
      <c r="A161" s="60">
        <v>4</v>
      </c>
      <c r="B161" s="51" t="s">
        <v>32</v>
      </c>
      <c r="C161" s="3">
        <v>112105</v>
      </c>
      <c r="D161" s="81" t="s">
        <v>898</v>
      </c>
      <c r="E161" s="49" t="str">
        <f t="shared" si="2"/>
        <v>112105：食　品/加工食品/加工水産/わかめ</v>
      </c>
    </row>
    <row r="162" spans="1:5" ht="13.05" customHeight="1">
      <c r="A162" s="60">
        <v>4</v>
      </c>
      <c r="B162" s="51" t="s">
        <v>32</v>
      </c>
      <c r="C162" s="3">
        <v>112107</v>
      </c>
      <c r="D162" s="81" t="s">
        <v>897</v>
      </c>
      <c r="E162" s="49" t="str">
        <f t="shared" si="2"/>
        <v>112107：食　品/加工食品/加工水産/昆布</v>
      </c>
    </row>
    <row r="163" spans="1:5" ht="13.05" customHeight="1">
      <c r="A163" s="60">
        <v>4</v>
      </c>
      <c r="B163" s="51" t="s">
        <v>32</v>
      </c>
      <c r="C163" s="3">
        <v>112109</v>
      </c>
      <c r="D163" s="81" t="s">
        <v>896</v>
      </c>
      <c r="E163" s="49" t="str">
        <f t="shared" si="2"/>
        <v>112109：食　品/加工食品/加工水産/その他海藻類</v>
      </c>
    </row>
    <row r="164" spans="1:5" ht="13.05" customHeight="1">
      <c r="A164" s="60">
        <v>4</v>
      </c>
      <c r="B164" s="51" t="s">
        <v>32</v>
      </c>
      <c r="C164" s="3">
        <v>112111</v>
      </c>
      <c r="D164" s="81" t="s">
        <v>895</v>
      </c>
      <c r="E164" s="49" t="str">
        <f t="shared" si="2"/>
        <v>112111：食　品/加工食品/加工水産/削り節・かつお節</v>
      </c>
    </row>
    <row r="165" spans="1:5" ht="13.05" customHeight="1">
      <c r="A165" s="60">
        <v>4</v>
      </c>
      <c r="B165" s="51" t="s">
        <v>32</v>
      </c>
      <c r="C165" s="3">
        <v>112113</v>
      </c>
      <c r="D165" s="81" t="s">
        <v>894</v>
      </c>
      <c r="E165" s="49" t="str">
        <f t="shared" si="2"/>
        <v>112113：食　品/加工食品/加工水産/煮干</v>
      </c>
    </row>
    <row r="166" spans="1:5" ht="13.05" customHeight="1">
      <c r="A166" s="60">
        <v>4</v>
      </c>
      <c r="B166" s="51" t="s">
        <v>32</v>
      </c>
      <c r="C166" s="3">
        <v>112197</v>
      </c>
      <c r="D166" s="81" t="s">
        <v>893</v>
      </c>
      <c r="E166" s="49" t="str">
        <f t="shared" si="2"/>
        <v>112197：食　品/加工食品/加工水産/その他加工水産</v>
      </c>
    </row>
    <row r="167" spans="1:5" ht="13.05" customHeight="1">
      <c r="A167" s="60">
        <v>4</v>
      </c>
      <c r="B167" s="51" t="s">
        <v>32</v>
      </c>
      <c r="C167" s="3">
        <v>119700</v>
      </c>
      <c r="D167" s="81" t="s">
        <v>892</v>
      </c>
      <c r="E167" s="49" t="str">
        <f t="shared" si="2"/>
        <v>119700：食　品/加工食品/その他加工食品</v>
      </c>
    </row>
    <row r="168" spans="1:5" ht="13.05" customHeight="1">
      <c r="A168" s="60">
        <v>4</v>
      </c>
      <c r="B168" s="51" t="s">
        <v>32</v>
      </c>
      <c r="C168" s="3">
        <v>119701</v>
      </c>
      <c r="D168" s="81" t="s">
        <v>891</v>
      </c>
      <c r="E168" s="49" t="str">
        <f t="shared" si="2"/>
        <v>119701：食　品/加工食品/その他加工食品/農産加工品</v>
      </c>
    </row>
    <row r="169" spans="1:5" ht="13.05" customHeight="1">
      <c r="A169" s="60">
        <v>4</v>
      </c>
      <c r="B169" s="51" t="s">
        <v>32</v>
      </c>
      <c r="C169" s="3">
        <v>119703</v>
      </c>
      <c r="D169" s="81" t="s">
        <v>890</v>
      </c>
      <c r="E169" s="49" t="str">
        <f t="shared" si="2"/>
        <v>119703：食　品/加工食品/その他加工食品/水産加工品</v>
      </c>
    </row>
    <row r="170" spans="1:5" ht="13.05" customHeight="1">
      <c r="A170" s="60">
        <v>4</v>
      </c>
      <c r="B170" s="51" t="s">
        <v>32</v>
      </c>
      <c r="C170" s="3">
        <v>119705</v>
      </c>
      <c r="D170" s="81" t="s">
        <v>889</v>
      </c>
      <c r="E170" s="49" t="str">
        <f t="shared" si="2"/>
        <v>119705：食　品/加工食品/その他加工食品/畜産加工品</v>
      </c>
    </row>
    <row r="171" spans="1:5" ht="13.05" customHeight="1">
      <c r="A171" s="60">
        <v>4</v>
      </c>
      <c r="B171" s="51" t="s">
        <v>32</v>
      </c>
      <c r="C171" s="3">
        <v>119797</v>
      </c>
      <c r="D171" s="81" t="s">
        <v>888</v>
      </c>
      <c r="E171" s="49" t="str">
        <f t="shared" si="2"/>
        <v>119797：食　品/加工食品/その他加工食品/その他加工食品</v>
      </c>
    </row>
    <row r="172" spans="1:5" ht="13.05" customHeight="1">
      <c r="A172" s="60">
        <v>4</v>
      </c>
      <c r="B172" s="51" t="s">
        <v>32</v>
      </c>
      <c r="C172" s="3">
        <v>120000</v>
      </c>
      <c r="D172" s="81" t="s">
        <v>887</v>
      </c>
      <c r="E172" s="49" t="str">
        <f t="shared" si="2"/>
        <v>120000：食　品/生鮮食品</v>
      </c>
    </row>
    <row r="173" spans="1:5" ht="13.05" customHeight="1">
      <c r="A173" s="60">
        <v>4</v>
      </c>
      <c r="B173" s="51" t="s">
        <v>32</v>
      </c>
      <c r="C173" s="3">
        <v>120100</v>
      </c>
      <c r="D173" s="81" t="s">
        <v>886</v>
      </c>
      <c r="E173" s="49" t="str">
        <f t="shared" si="2"/>
        <v>120100：食　品/生鮮食品/水産</v>
      </c>
    </row>
    <row r="174" spans="1:5" ht="13.05" customHeight="1">
      <c r="A174" s="60">
        <v>4</v>
      </c>
      <c r="B174" s="51" t="s">
        <v>32</v>
      </c>
      <c r="C174" s="3">
        <v>120197</v>
      </c>
      <c r="D174" s="81" t="s">
        <v>885</v>
      </c>
      <c r="E174" s="49" t="str">
        <f t="shared" si="2"/>
        <v>120197：食　品/生鮮食品/水産/その他水産</v>
      </c>
    </row>
    <row r="175" spans="1:5" ht="13.05" customHeight="1">
      <c r="A175" s="60">
        <v>4</v>
      </c>
      <c r="B175" s="51" t="s">
        <v>32</v>
      </c>
      <c r="C175" s="3">
        <v>120200</v>
      </c>
      <c r="D175" s="81" t="s">
        <v>884</v>
      </c>
      <c r="E175" s="49" t="str">
        <f t="shared" si="2"/>
        <v>120200：食　品/生鮮食品/畜産</v>
      </c>
    </row>
    <row r="176" spans="1:5" ht="13.05" customHeight="1">
      <c r="A176" s="60">
        <v>4</v>
      </c>
      <c r="B176" s="51" t="s">
        <v>32</v>
      </c>
      <c r="C176" s="3">
        <v>120297</v>
      </c>
      <c r="D176" s="81" t="s">
        <v>883</v>
      </c>
      <c r="E176" s="49" t="str">
        <f t="shared" si="2"/>
        <v>120297：食　品/生鮮食品/畜産/その他畜産</v>
      </c>
    </row>
    <row r="177" spans="1:5" ht="13.05" customHeight="1">
      <c r="A177" s="60">
        <v>4</v>
      </c>
      <c r="B177" s="51" t="s">
        <v>32</v>
      </c>
      <c r="C177" s="3">
        <v>120300</v>
      </c>
      <c r="D177" s="81" t="s">
        <v>882</v>
      </c>
      <c r="E177" s="49" t="str">
        <f t="shared" si="2"/>
        <v>120300：食　品/生鮮食品/農産</v>
      </c>
    </row>
    <row r="178" spans="1:5" ht="13.05" customHeight="1">
      <c r="A178" s="60">
        <v>4</v>
      </c>
      <c r="B178" s="51" t="s">
        <v>32</v>
      </c>
      <c r="C178" s="3">
        <v>120397</v>
      </c>
      <c r="D178" s="81" t="s">
        <v>881</v>
      </c>
      <c r="E178" s="49" t="str">
        <f t="shared" si="2"/>
        <v>120397：食　品/生鮮食品/農産/その他農産</v>
      </c>
    </row>
    <row r="179" spans="1:5" ht="13.05" customHeight="1">
      <c r="A179" s="60">
        <v>4</v>
      </c>
      <c r="B179" s="51" t="s">
        <v>32</v>
      </c>
      <c r="C179" s="3">
        <v>129700</v>
      </c>
      <c r="D179" s="81" t="s">
        <v>880</v>
      </c>
      <c r="E179" s="49" t="str">
        <f t="shared" si="2"/>
        <v>129700：食　品/生鮮食品/その他生鮮食品</v>
      </c>
    </row>
    <row r="180" spans="1:5" ht="13.05" customHeight="1">
      <c r="A180" s="60">
        <v>4</v>
      </c>
      <c r="B180" s="51" t="s">
        <v>32</v>
      </c>
      <c r="C180" s="3">
        <v>129797</v>
      </c>
      <c r="D180" s="81" t="s">
        <v>879</v>
      </c>
      <c r="E180" s="49" t="str">
        <f t="shared" si="2"/>
        <v>129797：食　品/生鮮食品/その他生鮮食品/その他生鮮食品</v>
      </c>
    </row>
    <row r="181" spans="1:5" ht="13.05" customHeight="1">
      <c r="A181" s="60">
        <v>4</v>
      </c>
      <c r="B181" s="51" t="s">
        <v>32</v>
      </c>
      <c r="C181" s="3">
        <v>130000</v>
      </c>
      <c r="D181" s="81" t="s">
        <v>878</v>
      </c>
      <c r="E181" s="49" t="str">
        <f t="shared" si="2"/>
        <v>130000：食　品/菓子類</v>
      </c>
    </row>
    <row r="182" spans="1:5" ht="13.05" customHeight="1">
      <c r="A182" s="60">
        <v>4</v>
      </c>
      <c r="B182" s="51" t="s">
        <v>32</v>
      </c>
      <c r="C182" s="3">
        <v>130100</v>
      </c>
      <c r="D182" s="81" t="s">
        <v>877</v>
      </c>
      <c r="E182" s="49" t="str">
        <f t="shared" si="2"/>
        <v>130100：食　品/菓子類/菓子</v>
      </c>
    </row>
    <row r="183" spans="1:5" ht="13.05" customHeight="1">
      <c r="A183" s="60">
        <v>4</v>
      </c>
      <c r="B183" s="51" t="s">
        <v>32</v>
      </c>
      <c r="C183" s="3">
        <v>130121</v>
      </c>
      <c r="D183" s="81" t="s">
        <v>876</v>
      </c>
      <c r="E183" s="49" t="str">
        <f t="shared" si="2"/>
        <v>130121：食　品/菓子類/菓子/キャンディ・キャラメル</v>
      </c>
    </row>
    <row r="184" spans="1:5" ht="13.05" customHeight="1">
      <c r="A184" s="60">
        <v>4</v>
      </c>
      <c r="B184" s="51" t="s">
        <v>32</v>
      </c>
      <c r="C184" s="3">
        <v>130123</v>
      </c>
      <c r="D184" s="81" t="s">
        <v>875</v>
      </c>
      <c r="E184" s="49" t="str">
        <f t="shared" si="2"/>
        <v>130123：食　品/菓子類/菓子/チョコレ－ト</v>
      </c>
    </row>
    <row r="185" spans="1:5" ht="13.05" customHeight="1">
      <c r="A185" s="60">
        <v>4</v>
      </c>
      <c r="B185" s="51" t="s">
        <v>32</v>
      </c>
      <c r="C185" s="3">
        <v>130125</v>
      </c>
      <c r="D185" s="81" t="s">
        <v>874</v>
      </c>
      <c r="E185" s="49" t="str">
        <f t="shared" si="2"/>
        <v>130125：食　品/菓子類/菓子/チュ－インガム</v>
      </c>
    </row>
    <row r="186" spans="1:5" ht="13.05" customHeight="1">
      <c r="A186" s="60">
        <v>4</v>
      </c>
      <c r="B186" s="51" t="s">
        <v>32</v>
      </c>
      <c r="C186" s="3">
        <v>130127</v>
      </c>
      <c r="D186" s="81" t="s">
        <v>873</v>
      </c>
      <c r="E186" s="49" t="str">
        <f t="shared" si="2"/>
        <v>130127：食　品/菓子類/菓子/ビスケット・クッキ－</v>
      </c>
    </row>
    <row r="187" spans="1:5" ht="13.05" customHeight="1">
      <c r="A187" s="60">
        <v>4</v>
      </c>
      <c r="B187" s="51" t="s">
        <v>32</v>
      </c>
      <c r="C187" s="3">
        <v>130129</v>
      </c>
      <c r="D187" s="81" t="s">
        <v>872</v>
      </c>
      <c r="E187" s="49" t="str">
        <f t="shared" si="2"/>
        <v>130129：食　品/菓子類/菓子/米菓</v>
      </c>
    </row>
    <row r="188" spans="1:5" ht="13.05" customHeight="1">
      <c r="A188" s="60">
        <v>4</v>
      </c>
      <c r="B188" s="51" t="s">
        <v>32</v>
      </c>
      <c r="C188" s="3">
        <v>130131</v>
      </c>
      <c r="D188" s="81" t="s">
        <v>871</v>
      </c>
      <c r="E188" s="49" t="str">
        <f t="shared" si="2"/>
        <v>130131：食　品/菓子類/菓子/スナック</v>
      </c>
    </row>
    <row r="189" spans="1:5" ht="13.05" customHeight="1">
      <c r="A189" s="60">
        <v>4</v>
      </c>
      <c r="B189" s="51" t="s">
        <v>32</v>
      </c>
      <c r="C189" s="3">
        <v>130133</v>
      </c>
      <c r="D189" s="81" t="s">
        <v>870</v>
      </c>
      <c r="E189" s="49" t="str">
        <f t="shared" si="2"/>
        <v>130133：食　品/菓子類/菓子/豆菓子</v>
      </c>
    </row>
    <row r="190" spans="1:5" ht="13.05" customHeight="1">
      <c r="A190" s="60">
        <v>4</v>
      </c>
      <c r="B190" s="51" t="s">
        <v>32</v>
      </c>
      <c r="C190" s="3">
        <v>130135</v>
      </c>
      <c r="D190" s="81" t="s">
        <v>869</v>
      </c>
      <c r="E190" s="49" t="str">
        <f t="shared" si="2"/>
        <v>130135：食　品/菓子類/菓子/玩具菓子</v>
      </c>
    </row>
    <row r="191" spans="1:5" ht="13.05" customHeight="1">
      <c r="A191" s="60">
        <v>4</v>
      </c>
      <c r="B191" s="51" t="s">
        <v>32</v>
      </c>
      <c r="C191" s="3">
        <v>130137</v>
      </c>
      <c r="D191" s="81" t="s">
        <v>868</v>
      </c>
      <c r="E191" s="49" t="str">
        <f t="shared" si="2"/>
        <v>130137：食　品/菓子類/菓子/生菓子</v>
      </c>
    </row>
    <row r="192" spans="1:5" ht="13.05" customHeight="1">
      <c r="A192" s="60">
        <v>4</v>
      </c>
      <c r="B192" s="51" t="s">
        <v>32</v>
      </c>
      <c r="C192" s="3">
        <v>130139</v>
      </c>
      <c r="D192" s="81" t="s">
        <v>867</v>
      </c>
      <c r="E192" s="49" t="str">
        <f t="shared" si="2"/>
        <v>130139：食　品/菓子類/菓子/半生菓子</v>
      </c>
    </row>
    <row r="193" spans="1:5" ht="13.05" customHeight="1">
      <c r="A193" s="60">
        <v>4</v>
      </c>
      <c r="B193" s="51" t="s">
        <v>32</v>
      </c>
      <c r="C193" s="3">
        <v>130141</v>
      </c>
      <c r="D193" s="81" t="s">
        <v>866</v>
      </c>
      <c r="E193" s="49" t="str">
        <f t="shared" si="2"/>
        <v>130141：食　品/菓子類/菓子/焼菓子・油菓子</v>
      </c>
    </row>
    <row r="194" spans="1:5" ht="13.05" customHeight="1">
      <c r="A194" s="60">
        <v>4</v>
      </c>
      <c r="B194" s="51" t="s">
        <v>32</v>
      </c>
      <c r="C194" s="3">
        <v>130143</v>
      </c>
      <c r="D194" s="81" t="s">
        <v>865</v>
      </c>
      <c r="E194" s="49" t="str">
        <f t="shared" si="2"/>
        <v>130143：食　品/菓子類/菓子/菓子セット</v>
      </c>
    </row>
    <row r="195" spans="1:5" ht="13.05" customHeight="1">
      <c r="A195" s="60">
        <v>4</v>
      </c>
      <c r="B195" s="51" t="s">
        <v>32</v>
      </c>
      <c r="C195" s="3">
        <v>130198</v>
      </c>
      <c r="D195" s="81" t="s">
        <v>864</v>
      </c>
      <c r="E195" s="49" t="str">
        <f t="shared" si="2"/>
        <v>130198：食　品/菓子類/菓子/その他菓子</v>
      </c>
    </row>
    <row r="196" spans="1:5" ht="13.05" customHeight="1">
      <c r="A196" s="60">
        <v>4</v>
      </c>
      <c r="B196" s="51" t="s">
        <v>32</v>
      </c>
      <c r="C196" s="3">
        <v>130200</v>
      </c>
      <c r="D196" s="81" t="s">
        <v>863</v>
      </c>
      <c r="E196" s="49" t="str">
        <f t="shared" ref="E196:E259" si="3">C196&amp;"："&amp;D196</f>
        <v>130200：食　品/菓子類/デザート・ヨーグルト</v>
      </c>
    </row>
    <row r="197" spans="1:5" ht="13.05" customHeight="1">
      <c r="A197" s="60">
        <v>4</v>
      </c>
      <c r="B197" s="51" t="s">
        <v>32</v>
      </c>
      <c r="C197" s="3">
        <v>130203</v>
      </c>
      <c r="D197" s="81" t="s">
        <v>862</v>
      </c>
      <c r="E197" s="49" t="str">
        <f t="shared" si="3"/>
        <v>130203：食　品/菓子類/デザート・ヨーグルト/デザート類</v>
      </c>
    </row>
    <row r="198" spans="1:5" ht="13.05" customHeight="1">
      <c r="A198" s="60">
        <v>4</v>
      </c>
      <c r="B198" s="51" t="s">
        <v>32</v>
      </c>
      <c r="C198" s="3">
        <v>130205</v>
      </c>
      <c r="D198" s="81" t="s">
        <v>861</v>
      </c>
      <c r="E198" s="49" t="str">
        <f t="shared" si="3"/>
        <v>130205：食　品/菓子類/デザート・ヨーグルト/ヨーグルト</v>
      </c>
    </row>
    <row r="199" spans="1:5" ht="13.05" customHeight="1">
      <c r="A199" s="60">
        <v>4</v>
      </c>
      <c r="B199" s="51" t="s">
        <v>32</v>
      </c>
      <c r="C199" s="3">
        <v>130297</v>
      </c>
      <c r="D199" s="81" t="s">
        <v>860</v>
      </c>
      <c r="E199" s="49" t="str">
        <f t="shared" si="3"/>
        <v>130297：食　品/菓子類/デザート・ヨーグルト/その他デザート・ヨーグルト</v>
      </c>
    </row>
    <row r="200" spans="1:5" ht="13.05" customHeight="1">
      <c r="A200" s="60">
        <v>4</v>
      </c>
      <c r="B200" s="51" t="s">
        <v>32</v>
      </c>
      <c r="C200" s="3">
        <v>130300</v>
      </c>
      <c r="D200" s="81" t="s">
        <v>859</v>
      </c>
      <c r="E200" s="49" t="str">
        <f t="shared" si="3"/>
        <v>130300：食　品/菓子類/珍味</v>
      </c>
    </row>
    <row r="201" spans="1:5" ht="13.05" customHeight="1">
      <c r="A201" s="60">
        <v>4</v>
      </c>
      <c r="B201" s="51" t="s">
        <v>32</v>
      </c>
      <c r="C201" s="3">
        <v>130301</v>
      </c>
      <c r="D201" s="81" t="s">
        <v>858</v>
      </c>
      <c r="E201" s="49" t="str">
        <f t="shared" si="3"/>
        <v>130301：食　品/菓子類/珍味/農産珍味</v>
      </c>
    </row>
    <row r="202" spans="1:5" ht="13.05" customHeight="1">
      <c r="A202" s="60">
        <v>4</v>
      </c>
      <c r="B202" s="51" t="s">
        <v>32</v>
      </c>
      <c r="C202" s="3">
        <v>130303</v>
      </c>
      <c r="D202" s="81" t="s">
        <v>857</v>
      </c>
      <c r="E202" s="49" t="str">
        <f t="shared" si="3"/>
        <v>130303：食　品/菓子類/珍味/水産珍味</v>
      </c>
    </row>
    <row r="203" spans="1:5" ht="13.05" customHeight="1">
      <c r="A203" s="60">
        <v>4</v>
      </c>
      <c r="B203" s="51" t="s">
        <v>32</v>
      </c>
      <c r="C203" s="3">
        <v>130305</v>
      </c>
      <c r="D203" s="81" t="s">
        <v>856</v>
      </c>
      <c r="E203" s="49" t="str">
        <f t="shared" si="3"/>
        <v>130305：食　品/菓子類/珍味/畜産珍味</v>
      </c>
    </row>
    <row r="204" spans="1:5" ht="13.05" customHeight="1">
      <c r="A204" s="60">
        <v>4</v>
      </c>
      <c r="B204" s="51" t="s">
        <v>32</v>
      </c>
      <c r="C204" s="3">
        <v>130397</v>
      </c>
      <c r="D204" s="81" t="s">
        <v>855</v>
      </c>
      <c r="E204" s="49" t="str">
        <f t="shared" si="3"/>
        <v>130397：食　品/菓子類/珍味/その他珍味</v>
      </c>
    </row>
    <row r="205" spans="1:5" ht="13.05" customHeight="1">
      <c r="A205" s="60">
        <v>4</v>
      </c>
      <c r="B205" s="51" t="s">
        <v>32</v>
      </c>
      <c r="C205" s="3">
        <v>130400</v>
      </c>
      <c r="D205" s="81" t="s">
        <v>854</v>
      </c>
      <c r="E205" s="49" t="str">
        <f t="shared" si="3"/>
        <v>130400：食　品/菓子類/アイスクリーム類</v>
      </c>
    </row>
    <row r="206" spans="1:5" ht="13.05" customHeight="1">
      <c r="A206" s="60">
        <v>4</v>
      </c>
      <c r="B206" s="51" t="s">
        <v>32</v>
      </c>
      <c r="C206" s="3">
        <v>130401</v>
      </c>
      <c r="D206" s="81" t="s">
        <v>853</v>
      </c>
      <c r="E206" s="49" t="str">
        <f t="shared" si="3"/>
        <v>130401：食　品/菓子類/アイスクリーム類/プレミアムアイス</v>
      </c>
    </row>
    <row r="207" spans="1:5" ht="13.05" customHeight="1">
      <c r="A207" s="60">
        <v>4</v>
      </c>
      <c r="B207" s="51" t="s">
        <v>32</v>
      </c>
      <c r="C207" s="3">
        <v>130403</v>
      </c>
      <c r="D207" s="81" t="s">
        <v>852</v>
      </c>
      <c r="E207" s="49" t="str">
        <f t="shared" si="3"/>
        <v>130403：食　品/菓子類/アイスクリーム類/ファミリーアイス</v>
      </c>
    </row>
    <row r="208" spans="1:5" ht="13.05" customHeight="1">
      <c r="A208" s="60">
        <v>4</v>
      </c>
      <c r="B208" s="51" t="s">
        <v>32</v>
      </c>
      <c r="C208" s="3">
        <v>130497</v>
      </c>
      <c r="D208" s="81" t="s">
        <v>851</v>
      </c>
      <c r="E208" s="49" t="str">
        <f t="shared" si="3"/>
        <v>130497：食　品/菓子類/アイスクリーム類/パーソナルアイスその他</v>
      </c>
    </row>
    <row r="209" spans="1:5" ht="13.05" customHeight="1">
      <c r="A209" s="60">
        <v>4</v>
      </c>
      <c r="B209" s="51" t="s">
        <v>32</v>
      </c>
      <c r="C209" s="3">
        <v>139700</v>
      </c>
      <c r="D209" s="81" t="s">
        <v>850</v>
      </c>
      <c r="E209" s="49" t="str">
        <f t="shared" si="3"/>
        <v>139700：食　品/菓子類/その他菓子類</v>
      </c>
    </row>
    <row r="210" spans="1:5" ht="13.05" customHeight="1">
      <c r="A210" s="60">
        <v>4</v>
      </c>
      <c r="B210" s="51" t="s">
        <v>32</v>
      </c>
      <c r="C210" s="3">
        <v>139797</v>
      </c>
      <c r="D210" s="81" t="s">
        <v>849</v>
      </c>
      <c r="E210" s="49" t="str">
        <f t="shared" si="3"/>
        <v>139797：食　品/菓子類/その他菓子類/その他菓子類</v>
      </c>
    </row>
    <row r="211" spans="1:5" ht="13.05" customHeight="1">
      <c r="A211" s="60">
        <v>4</v>
      </c>
      <c r="B211" s="51" t="s">
        <v>32</v>
      </c>
      <c r="C211" s="3">
        <v>140000</v>
      </c>
      <c r="D211" s="81" t="s">
        <v>848</v>
      </c>
      <c r="E211" s="49" t="str">
        <f t="shared" si="3"/>
        <v>140000：食　品/飲料・酒類</v>
      </c>
    </row>
    <row r="212" spans="1:5" ht="13.05" customHeight="1">
      <c r="A212" s="60">
        <v>4</v>
      </c>
      <c r="B212" s="51" t="s">
        <v>32</v>
      </c>
      <c r="C212" s="3">
        <v>140100</v>
      </c>
      <c r="D212" s="81" t="s">
        <v>847</v>
      </c>
      <c r="E212" s="49" t="str">
        <f t="shared" si="3"/>
        <v>140100：食　品/飲料・酒類/嗜好飲料</v>
      </c>
    </row>
    <row r="213" spans="1:5" ht="13.05" customHeight="1">
      <c r="A213" s="60">
        <v>4</v>
      </c>
      <c r="B213" s="51" t="s">
        <v>32</v>
      </c>
      <c r="C213" s="3">
        <v>140101</v>
      </c>
      <c r="D213" s="81" t="s">
        <v>846</v>
      </c>
      <c r="E213" s="49" t="str">
        <f t="shared" si="3"/>
        <v>140101：食　品/飲料・酒類/嗜好飲料/インスタントコーヒー</v>
      </c>
    </row>
    <row r="214" spans="1:5" ht="13.05" customHeight="1">
      <c r="A214" s="60">
        <v>4</v>
      </c>
      <c r="B214" s="51" t="s">
        <v>32</v>
      </c>
      <c r="C214" s="3">
        <v>140103</v>
      </c>
      <c r="D214" s="81" t="s">
        <v>845</v>
      </c>
      <c r="E214" s="49" t="str">
        <f t="shared" si="3"/>
        <v>140103：食　品/飲料・酒類/嗜好飲料/レギュラーコーヒー</v>
      </c>
    </row>
    <row r="215" spans="1:5" ht="13.05" customHeight="1">
      <c r="A215" s="60">
        <v>4</v>
      </c>
      <c r="B215" s="51" t="s">
        <v>32</v>
      </c>
      <c r="C215" s="3">
        <v>140105</v>
      </c>
      <c r="D215" s="81" t="s">
        <v>844</v>
      </c>
      <c r="E215" s="49" t="str">
        <f t="shared" si="3"/>
        <v>140105：食　品/飲料・酒類/嗜好飲料/ココア</v>
      </c>
    </row>
    <row r="216" spans="1:5" ht="13.05" customHeight="1">
      <c r="A216" s="60">
        <v>4</v>
      </c>
      <c r="B216" s="51" t="s">
        <v>32</v>
      </c>
      <c r="C216" s="3">
        <v>140107</v>
      </c>
      <c r="D216" s="81" t="s">
        <v>843</v>
      </c>
      <c r="E216" s="49" t="str">
        <f t="shared" si="3"/>
        <v>140107：食　品/飲料・酒類/嗜好飲料/紅茶</v>
      </c>
    </row>
    <row r="217" spans="1:5" ht="13.05" customHeight="1">
      <c r="A217" s="60">
        <v>4</v>
      </c>
      <c r="B217" s="51" t="s">
        <v>32</v>
      </c>
      <c r="C217" s="3">
        <v>140109</v>
      </c>
      <c r="D217" s="81" t="s">
        <v>842</v>
      </c>
      <c r="E217" s="49" t="str">
        <f t="shared" si="3"/>
        <v>140109：食　品/飲料・酒類/嗜好飲料/日本茶</v>
      </c>
    </row>
    <row r="218" spans="1:5" ht="13.05" customHeight="1">
      <c r="A218" s="60">
        <v>4</v>
      </c>
      <c r="B218" s="51" t="s">
        <v>32</v>
      </c>
      <c r="C218" s="3">
        <v>140111</v>
      </c>
      <c r="D218" s="81" t="s">
        <v>841</v>
      </c>
      <c r="E218" s="49" t="str">
        <f t="shared" si="3"/>
        <v>140111：食　品/飲料・酒類/嗜好飲料/麦茶</v>
      </c>
    </row>
    <row r="219" spans="1:5" ht="13.05" customHeight="1">
      <c r="A219" s="60">
        <v>4</v>
      </c>
      <c r="B219" s="51" t="s">
        <v>32</v>
      </c>
      <c r="C219" s="3">
        <v>140113</v>
      </c>
      <c r="D219" s="81" t="s">
        <v>840</v>
      </c>
      <c r="E219" s="49" t="str">
        <f t="shared" si="3"/>
        <v>140113：食　品/飲料・酒類/嗜好飲料/中国茶</v>
      </c>
    </row>
    <row r="220" spans="1:5" ht="13.05" customHeight="1">
      <c r="A220" s="60">
        <v>4</v>
      </c>
      <c r="B220" s="51" t="s">
        <v>32</v>
      </c>
      <c r="C220" s="3">
        <v>140115</v>
      </c>
      <c r="D220" s="81" t="s">
        <v>839</v>
      </c>
      <c r="E220" s="49" t="str">
        <f t="shared" si="3"/>
        <v>140115：食　品/飲料・酒類/嗜好飲料/その他の茶類</v>
      </c>
    </row>
    <row r="221" spans="1:5" ht="13.05" customHeight="1">
      <c r="A221" s="60">
        <v>4</v>
      </c>
      <c r="B221" s="51" t="s">
        <v>32</v>
      </c>
      <c r="C221" s="3">
        <v>140197</v>
      </c>
      <c r="D221" s="81" t="s">
        <v>838</v>
      </c>
      <c r="E221" s="49" t="str">
        <f t="shared" si="3"/>
        <v>140197：食　品/飲料・酒類/嗜好飲料/その他嗜好飲料</v>
      </c>
    </row>
    <row r="222" spans="1:5" ht="13.05" customHeight="1">
      <c r="A222" s="60">
        <v>4</v>
      </c>
      <c r="B222" s="51" t="s">
        <v>32</v>
      </c>
      <c r="C222" s="3">
        <v>140200</v>
      </c>
      <c r="D222" s="81" t="s">
        <v>837</v>
      </c>
      <c r="E222" s="49" t="str">
        <f t="shared" si="3"/>
        <v>140200：食　品/飲料・酒類/果実飲料</v>
      </c>
    </row>
    <row r="223" spans="1:5" ht="13.05" customHeight="1">
      <c r="A223" s="60">
        <v>4</v>
      </c>
      <c r="B223" s="51" t="s">
        <v>32</v>
      </c>
      <c r="C223" s="3">
        <v>140201</v>
      </c>
      <c r="D223" s="81" t="s">
        <v>836</v>
      </c>
      <c r="E223" s="49" t="str">
        <f t="shared" si="3"/>
        <v>140201：食　品/飲料・酒類/果実飲料/果汁１００％飲料</v>
      </c>
    </row>
    <row r="224" spans="1:5" ht="13.05" customHeight="1">
      <c r="A224" s="60">
        <v>4</v>
      </c>
      <c r="B224" s="51" t="s">
        <v>32</v>
      </c>
      <c r="C224" s="3">
        <v>140203</v>
      </c>
      <c r="D224" s="81" t="s">
        <v>835</v>
      </c>
      <c r="E224" s="49" t="str">
        <f t="shared" si="3"/>
        <v>140203：食　品/飲料・酒類/果実飲料/果汁飲料</v>
      </c>
    </row>
    <row r="225" spans="1:5" ht="13.05" customHeight="1">
      <c r="A225" s="60">
        <v>4</v>
      </c>
      <c r="B225" s="51" t="s">
        <v>32</v>
      </c>
      <c r="C225" s="3">
        <v>140205</v>
      </c>
      <c r="D225" s="81" t="s">
        <v>834</v>
      </c>
      <c r="E225" s="49" t="str">
        <f t="shared" si="3"/>
        <v>140205：食　品/飲料・酒類/果実飲料/果肉飲料</v>
      </c>
    </row>
    <row r="226" spans="1:5" ht="13.05" customHeight="1">
      <c r="A226" s="60">
        <v>4</v>
      </c>
      <c r="B226" s="51" t="s">
        <v>32</v>
      </c>
      <c r="C226" s="3">
        <v>140209</v>
      </c>
      <c r="D226" s="81" t="s">
        <v>833</v>
      </c>
      <c r="E226" s="49" t="str">
        <f t="shared" si="3"/>
        <v>140209：食　品/飲料・酒類/果実飲料/野菜ジュース</v>
      </c>
    </row>
    <row r="227" spans="1:5" ht="13.05" customHeight="1">
      <c r="A227" s="60">
        <v>4</v>
      </c>
      <c r="B227" s="51" t="s">
        <v>32</v>
      </c>
      <c r="C227" s="3">
        <v>140211</v>
      </c>
      <c r="D227" s="81" t="s">
        <v>832</v>
      </c>
      <c r="E227" s="49" t="str">
        <f t="shared" si="3"/>
        <v>140211：食　品/飲料・酒類/果実飲料/トマトジュース</v>
      </c>
    </row>
    <row r="228" spans="1:5" ht="13.05" customHeight="1">
      <c r="A228" s="60">
        <v>4</v>
      </c>
      <c r="B228" s="51" t="s">
        <v>32</v>
      </c>
      <c r="C228" s="3">
        <v>140297</v>
      </c>
      <c r="D228" s="81" t="s">
        <v>831</v>
      </c>
      <c r="E228" s="49" t="str">
        <f t="shared" si="3"/>
        <v>140297：食　品/飲料・酒類/果実飲料/その他果実飲料</v>
      </c>
    </row>
    <row r="229" spans="1:5" ht="13.05" customHeight="1">
      <c r="A229" s="60">
        <v>4</v>
      </c>
      <c r="B229" s="51" t="s">
        <v>32</v>
      </c>
      <c r="C229" s="3">
        <v>140300</v>
      </c>
      <c r="D229" s="81" t="s">
        <v>830</v>
      </c>
      <c r="E229" s="49" t="str">
        <f t="shared" si="3"/>
        <v>140300：食　品/飲料・酒類/清涼飲料</v>
      </c>
    </row>
    <row r="230" spans="1:5" ht="13.05" customHeight="1">
      <c r="A230" s="60">
        <v>4</v>
      </c>
      <c r="B230" s="51" t="s">
        <v>32</v>
      </c>
      <c r="C230" s="3">
        <v>140301</v>
      </c>
      <c r="D230" s="81" t="s">
        <v>829</v>
      </c>
      <c r="E230" s="49" t="str">
        <f t="shared" si="3"/>
        <v>140301：食　品/飲料・酒類/清涼飲料/コーラ</v>
      </c>
    </row>
    <row r="231" spans="1:5" ht="13.05" customHeight="1">
      <c r="A231" s="60">
        <v>4</v>
      </c>
      <c r="B231" s="51" t="s">
        <v>32</v>
      </c>
      <c r="C231" s="3">
        <v>140305</v>
      </c>
      <c r="D231" s="81" t="s">
        <v>828</v>
      </c>
      <c r="E231" s="49" t="str">
        <f t="shared" si="3"/>
        <v>140305：食　品/飲料・酒類/清涼飲料/炭酸フレーバー</v>
      </c>
    </row>
    <row r="232" spans="1:5" ht="13.05" customHeight="1">
      <c r="A232" s="60">
        <v>4</v>
      </c>
      <c r="B232" s="51" t="s">
        <v>32</v>
      </c>
      <c r="C232" s="3">
        <v>140307</v>
      </c>
      <c r="D232" s="81" t="s">
        <v>827</v>
      </c>
      <c r="E232" s="49" t="str">
        <f t="shared" si="3"/>
        <v>140307：食　品/飲料・酒類/清涼飲料/コーヒードリンク</v>
      </c>
    </row>
    <row r="233" spans="1:5" ht="13.05" customHeight="1">
      <c r="A233" s="60">
        <v>4</v>
      </c>
      <c r="B233" s="51" t="s">
        <v>32</v>
      </c>
      <c r="C233" s="3">
        <v>140309</v>
      </c>
      <c r="D233" s="81" t="s">
        <v>826</v>
      </c>
      <c r="E233" s="49" t="str">
        <f t="shared" si="3"/>
        <v>140309：食　品/飲料・酒類/清涼飲料/ココアドリンク</v>
      </c>
    </row>
    <row r="234" spans="1:5" ht="13.05" customHeight="1">
      <c r="A234" s="60">
        <v>4</v>
      </c>
      <c r="B234" s="51" t="s">
        <v>32</v>
      </c>
      <c r="C234" s="3">
        <v>140311</v>
      </c>
      <c r="D234" s="81" t="s">
        <v>825</v>
      </c>
      <c r="E234" s="49" t="str">
        <f t="shared" si="3"/>
        <v>140311：食　品/飲料・酒類/清涼飲料/紅茶ドリンク</v>
      </c>
    </row>
    <row r="235" spans="1:5" ht="13.05" customHeight="1">
      <c r="A235" s="60">
        <v>4</v>
      </c>
      <c r="B235" s="51" t="s">
        <v>32</v>
      </c>
      <c r="C235" s="3">
        <v>140313</v>
      </c>
      <c r="D235" s="81" t="s">
        <v>824</v>
      </c>
      <c r="E235" s="49" t="str">
        <f t="shared" si="3"/>
        <v>140313：食　品/飲料・酒類/清涼飲料/日本茶・麦茶ドリンク</v>
      </c>
    </row>
    <row r="236" spans="1:5" ht="13.05" customHeight="1">
      <c r="A236" s="60">
        <v>4</v>
      </c>
      <c r="B236" s="51" t="s">
        <v>32</v>
      </c>
      <c r="C236" s="3">
        <v>140315</v>
      </c>
      <c r="D236" s="81" t="s">
        <v>823</v>
      </c>
      <c r="E236" s="49" t="str">
        <f t="shared" si="3"/>
        <v>140315：食　品/飲料・酒類/清涼飲料/中国茶ドリンク</v>
      </c>
    </row>
    <row r="237" spans="1:5" ht="13.05" customHeight="1">
      <c r="A237" s="60">
        <v>4</v>
      </c>
      <c r="B237" s="51" t="s">
        <v>32</v>
      </c>
      <c r="C237" s="3">
        <v>140316</v>
      </c>
      <c r="D237" s="81" t="s">
        <v>822</v>
      </c>
      <c r="E237" s="49" t="str">
        <f t="shared" si="3"/>
        <v>140316：食　品/飲料・酒類/清涼飲料/その他茶ドリンク</v>
      </c>
    </row>
    <row r="238" spans="1:5" ht="13.05" customHeight="1">
      <c r="A238" s="60">
        <v>4</v>
      </c>
      <c r="B238" s="51" t="s">
        <v>32</v>
      </c>
      <c r="C238" s="3">
        <v>140317</v>
      </c>
      <c r="D238" s="81" t="s">
        <v>821</v>
      </c>
      <c r="E238" s="49" t="str">
        <f t="shared" si="3"/>
        <v>140317：食　品/飲料・酒類/清涼飲料/水</v>
      </c>
    </row>
    <row r="239" spans="1:5" ht="13.05" customHeight="1">
      <c r="A239" s="60">
        <v>4</v>
      </c>
      <c r="B239" s="51" t="s">
        <v>32</v>
      </c>
      <c r="C239" s="3">
        <v>140321</v>
      </c>
      <c r="D239" s="81" t="s">
        <v>820</v>
      </c>
      <c r="E239" s="49" t="str">
        <f t="shared" si="3"/>
        <v>140321：食　品/飲料・酒類/清涼飲料/炭酸水</v>
      </c>
    </row>
    <row r="240" spans="1:5" ht="13.05" customHeight="1">
      <c r="A240" s="60">
        <v>4</v>
      </c>
      <c r="B240" s="51" t="s">
        <v>32</v>
      </c>
      <c r="C240" s="3">
        <v>140323</v>
      </c>
      <c r="D240" s="81" t="s">
        <v>819</v>
      </c>
      <c r="E240" s="49" t="str">
        <f t="shared" si="3"/>
        <v>140323：食　品/飲料・酒類/清涼飲料/スポーツドリンク</v>
      </c>
    </row>
    <row r="241" spans="1:5" ht="13.05" customHeight="1">
      <c r="A241" s="60">
        <v>4</v>
      </c>
      <c r="B241" s="51" t="s">
        <v>32</v>
      </c>
      <c r="C241" s="3">
        <v>140325</v>
      </c>
      <c r="D241" s="81" t="s">
        <v>818</v>
      </c>
      <c r="E241" s="49" t="str">
        <f t="shared" si="3"/>
        <v>140325：食　品/飲料・酒類/清涼飲料/栄養ドリンク</v>
      </c>
    </row>
    <row r="242" spans="1:5" ht="13.05" customHeight="1">
      <c r="A242" s="60">
        <v>4</v>
      </c>
      <c r="B242" s="51" t="s">
        <v>32</v>
      </c>
      <c r="C242" s="3">
        <v>140327</v>
      </c>
      <c r="D242" s="81" t="s">
        <v>817</v>
      </c>
      <c r="E242" s="49" t="str">
        <f t="shared" si="3"/>
        <v>140327：食　品/飲料・酒類/清涼飲料/ビネガードリンク</v>
      </c>
    </row>
    <row r="243" spans="1:5" ht="13.05" customHeight="1">
      <c r="A243" s="60">
        <v>4</v>
      </c>
      <c r="B243" s="51" t="s">
        <v>32</v>
      </c>
      <c r="C243" s="3">
        <v>140397</v>
      </c>
      <c r="D243" s="81" t="s">
        <v>816</v>
      </c>
      <c r="E243" s="49" t="str">
        <f t="shared" si="3"/>
        <v>140397：食　品/飲料・酒類/清涼飲料/その他清涼飲料</v>
      </c>
    </row>
    <row r="244" spans="1:5" ht="13.05" customHeight="1">
      <c r="A244" s="60">
        <v>4</v>
      </c>
      <c r="B244" s="51" t="s">
        <v>32</v>
      </c>
      <c r="C244" s="3">
        <v>140400</v>
      </c>
      <c r="D244" s="81" t="s">
        <v>815</v>
      </c>
      <c r="E244" s="49" t="str">
        <f t="shared" si="3"/>
        <v>140400：食　品/飲料・酒類/乳飲料</v>
      </c>
    </row>
    <row r="245" spans="1:5" ht="13.05" customHeight="1">
      <c r="A245" s="60">
        <v>4</v>
      </c>
      <c r="B245" s="51" t="s">
        <v>32</v>
      </c>
      <c r="C245" s="3">
        <v>140401</v>
      </c>
      <c r="D245" s="81" t="s">
        <v>814</v>
      </c>
      <c r="E245" s="49" t="str">
        <f t="shared" si="3"/>
        <v>140401：食　品/飲料・酒類/乳飲料/牛乳</v>
      </c>
    </row>
    <row r="246" spans="1:5" ht="13.05" customHeight="1">
      <c r="A246" s="60">
        <v>4</v>
      </c>
      <c r="B246" s="51" t="s">
        <v>32</v>
      </c>
      <c r="C246" s="3">
        <v>140403</v>
      </c>
      <c r="D246" s="81" t="s">
        <v>813</v>
      </c>
      <c r="E246" s="49" t="str">
        <f t="shared" si="3"/>
        <v>140403：食　品/飲料・酒類/乳飲料/豆乳</v>
      </c>
    </row>
    <row r="247" spans="1:5" ht="13.05" customHeight="1">
      <c r="A247" s="60">
        <v>4</v>
      </c>
      <c r="B247" s="51" t="s">
        <v>32</v>
      </c>
      <c r="C247" s="3">
        <v>140405</v>
      </c>
      <c r="D247" s="81" t="s">
        <v>812</v>
      </c>
      <c r="E247" s="49" t="str">
        <f t="shared" si="3"/>
        <v>140405：食　品/飲料・酒類/乳飲料/乳酸飲料</v>
      </c>
    </row>
    <row r="248" spans="1:5" ht="13.05" customHeight="1">
      <c r="A248" s="60">
        <v>4</v>
      </c>
      <c r="B248" s="51" t="s">
        <v>32</v>
      </c>
      <c r="C248" s="3">
        <v>140407</v>
      </c>
      <c r="D248" s="81" t="s">
        <v>811</v>
      </c>
      <c r="E248" s="49" t="str">
        <f t="shared" si="3"/>
        <v>140407：食　品/飲料・酒類/乳飲料/乳酸菌飲料</v>
      </c>
    </row>
    <row r="249" spans="1:5" ht="13.05" customHeight="1">
      <c r="A249" s="60">
        <v>4</v>
      </c>
      <c r="B249" s="51" t="s">
        <v>32</v>
      </c>
      <c r="C249" s="3">
        <v>140497</v>
      </c>
      <c r="D249" s="81" t="s">
        <v>810</v>
      </c>
      <c r="E249" s="49" t="str">
        <f t="shared" si="3"/>
        <v>140497：食　品/飲料・酒類/乳飲料/その他乳飲料</v>
      </c>
    </row>
    <row r="250" spans="1:5" ht="13.05" customHeight="1">
      <c r="A250" s="60">
        <v>4</v>
      </c>
      <c r="B250" s="51" t="s">
        <v>32</v>
      </c>
      <c r="C250" s="3">
        <v>140600</v>
      </c>
      <c r="D250" s="81" t="s">
        <v>809</v>
      </c>
      <c r="E250" s="49" t="str">
        <f t="shared" si="3"/>
        <v>140600：食　品/飲料・酒類/アルコール飲料</v>
      </c>
    </row>
    <row r="251" spans="1:5" ht="13.05" customHeight="1">
      <c r="A251" s="60">
        <v>4</v>
      </c>
      <c r="B251" s="51" t="s">
        <v>32</v>
      </c>
      <c r="C251" s="3">
        <v>140601</v>
      </c>
      <c r="D251" s="81" t="s">
        <v>808</v>
      </c>
      <c r="E251" s="49" t="str">
        <f t="shared" si="3"/>
        <v>140601：食　品/飲料・酒類/アルコール飲料/清酒</v>
      </c>
    </row>
    <row r="252" spans="1:5" ht="13.05" customHeight="1">
      <c r="A252" s="60">
        <v>4</v>
      </c>
      <c r="B252" s="51" t="s">
        <v>32</v>
      </c>
      <c r="C252" s="3">
        <v>140611</v>
      </c>
      <c r="D252" s="81" t="s">
        <v>807</v>
      </c>
      <c r="E252" s="49" t="str">
        <f t="shared" si="3"/>
        <v>140611：食　品/飲料・酒類/アルコール飲料/合成清酒</v>
      </c>
    </row>
    <row r="253" spans="1:5" ht="13.05" customHeight="1">
      <c r="A253" s="60">
        <v>4</v>
      </c>
      <c r="B253" s="51" t="s">
        <v>32</v>
      </c>
      <c r="C253" s="3">
        <v>140621</v>
      </c>
      <c r="D253" s="81" t="s">
        <v>806</v>
      </c>
      <c r="E253" s="49" t="str">
        <f t="shared" si="3"/>
        <v>140621：食　品/飲料・酒類/アルコール飲料/焼酎（甲類）</v>
      </c>
    </row>
    <row r="254" spans="1:5" ht="13.05" customHeight="1">
      <c r="A254" s="60">
        <v>4</v>
      </c>
      <c r="B254" s="51" t="s">
        <v>32</v>
      </c>
      <c r="C254" s="3">
        <v>140623</v>
      </c>
      <c r="D254" s="81" t="s">
        <v>805</v>
      </c>
      <c r="E254" s="49" t="str">
        <f t="shared" si="3"/>
        <v>140623：食　品/飲料・酒類/アルコール飲料/焼酎（乙類）</v>
      </c>
    </row>
    <row r="255" spans="1:5" ht="13.05" customHeight="1">
      <c r="A255" s="60">
        <v>4</v>
      </c>
      <c r="B255" s="51" t="s">
        <v>32</v>
      </c>
      <c r="C255" s="3">
        <v>140631</v>
      </c>
      <c r="D255" s="81" t="s">
        <v>804</v>
      </c>
      <c r="E255" s="49" t="str">
        <f t="shared" si="3"/>
        <v>140631：食　品/飲料・酒類/アルコール飲料/みりん</v>
      </c>
    </row>
    <row r="256" spans="1:5" ht="13.05" customHeight="1">
      <c r="A256" s="60">
        <v>4</v>
      </c>
      <c r="B256" s="51" t="s">
        <v>32</v>
      </c>
      <c r="C256" s="3">
        <v>140641</v>
      </c>
      <c r="D256" s="81" t="s">
        <v>803</v>
      </c>
      <c r="E256" s="49" t="str">
        <f t="shared" si="3"/>
        <v>140641：食　品/飲料・酒類/アルコール飲料/ビール</v>
      </c>
    </row>
    <row r="257" spans="1:5" ht="13.05" customHeight="1">
      <c r="A257" s="60">
        <v>4</v>
      </c>
      <c r="B257" s="51" t="s">
        <v>32</v>
      </c>
      <c r="C257" s="3">
        <v>140651</v>
      </c>
      <c r="D257" s="81" t="s">
        <v>802</v>
      </c>
      <c r="E257" s="49" t="str">
        <f t="shared" si="3"/>
        <v>140651：食　品/飲料・酒類/アルコール飲料/果実酒</v>
      </c>
    </row>
    <row r="258" spans="1:5" ht="13.05" customHeight="1">
      <c r="A258" s="60">
        <v>4</v>
      </c>
      <c r="B258" s="51" t="s">
        <v>32</v>
      </c>
      <c r="C258" s="3">
        <v>140653</v>
      </c>
      <c r="D258" s="81" t="s">
        <v>801</v>
      </c>
      <c r="E258" s="49" t="str">
        <f t="shared" si="3"/>
        <v>140653：食　品/飲料・酒類/アルコール飲料/甘味果実酒</v>
      </c>
    </row>
    <row r="259" spans="1:5" ht="13.05" customHeight="1">
      <c r="A259" s="60">
        <v>4</v>
      </c>
      <c r="B259" s="51" t="s">
        <v>32</v>
      </c>
      <c r="C259" s="3">
        <v>140661</v>
      </c>
      <c r="D259" s="81" t="s">
        <v>800</v>
      </c>
      <c r="E259" s="49" t="str">
        <f t="shared" si="3"/>
        <v>140661：食　品/飲料・酒類/アルコール飲料/ウイスキー</v>
      </c>
    </row>
    <row r="260" spans="1:5" ht="13.05" customHeight="1">
      <c r="A260" s="60">
        <v>4</v>
      </c>
      <c r="B260" s="51" t="s">
        <v>32</v>
      </c>
      <c r="C260" s="3">
        <v>140663</v>
      </c>
      <c r="D260" s="81" t="s">
        <v>799</v>
      </c>
      <c r="E260" s="49" t="str">
        <f t="shared" ref="E260:E323" si="4">C260&amp;"："&amp;D260</f>
        <v>140663：食　品/飲料・酒類/アルコール飲料/ブランデー</v>
      </c>
    </row>
    <row r="261" spans="1:5" ht="13.05" customHeight="1">
      <c r="A261" s="60">
        <v>4</v>
      </c>
      <c r="B261" s="51" t="s">
        <v>32</v>
      </c>
      <c r="C261" s="3">
        <v>140671</v>
      </c>
      <c r="D261" s="81" t="s">
        <v>798</v>
      </c>
      <c r="E261" s="49" t="str">
        <f t="shared" si="4"/>
        <v>140671：食　品/飲料・酒類/アルコール飲料/スピリッツ</v>
      </c>
    </row>
    <row r="262" spans="1:5" ht="13.05" customHeight="1">
      <c r="A262" s="60">
        <v>4</v>
      </c>
      <c r="B262" s="51" t="s">
        <v>32</v>
      </c>
      <c r="C262" s="3">
        <v>140681</v>
      </c>
      <c r="D262" s="81" t="s">
        <v>797</v>
      </c>
      <c r="E262" s="49" t="str">
        <f t="shared" si="4"/>
        <v>140681：食　品/飲料・酒類/アルコール飲料/リキュール類</v>
      </c>
    </row>
    <row r="263" spans="1:5" ht="13.05" customHeight="1">
      <c r="A263" s="60">
        <v>4</v>
      </c>
      <c r="B263" s="51" t="s">
        <v>32</v>
      </c>
      <c r="C263" s="3">
        <v>140691</v>
      </c>
      <c r="D263" s="81" t="s">
        <v>796</v>
      </c>
      <c r="E263" s="49" t="str">
        <f t="shared" si="4"/>
        <v>140691：食　品/飲料・酒類/アルコール飲料/発泡酒</v>
      </c>
    </row>
    <row r="264" spans="1:5" ht="13.05" customHeight="1">
      <c r="A264" s="60">
        <v>4</v>
      </c>
      <c r="B264" s="51" t="s">
        <v>32</v>
      </c>
      <c r="C264" s="3">
        <v>140693</v>
      </c>
      <c r="D264" s="81" t="s">
        <v>795</v>
      </c>
      <c r="E264" s="49" t="str">
        <f t="shared" si="4"/>
        <v>140693：食　品/飲料・酒類/アルコール飲料/粉末酒</v>
      </c>
    </row>
    <row r="265" spans="1:5" ht="13.05" customHeight="1">
      <c r="A265" s="60">
        <v>4</v>
      </c>
      <c r="B265" s="51" t="s">
        <v>32</v>
      </c>
      <c r="C265" s="3">
        <v>140695</v>
      </c>
      <c r="D265" s="81" t="s">
        <v>794</v>
      </c>
      <c r="E265" s="49" t="str">
        <f t="shared" si="4"/>
        <v>140695：食　品/飲料・酒類/アルコール飲料/その他雑酒</v>
      </c>
    </row>
    <row r="266" spans="1:5" ht="13.05" customHeight="1">
      <c r="A266" s="60">
        <v>4</v>
      </c>
      <c r="B266" s="51" t="s">
        <v>32</v>
      </c>
      <c r="C266" s="3">
        <v>140697</v>
      </c>
      <c r="D266" s="81" t="s">
        <v>793</v>
      </c>
      <c r="E266" s="49" t="str">
        <f t="shared" si="4"/>
        <v>140697：食　品/飲料・酒類/アルコール飲料/その他アルコール飲料</v>
      </c>
    </row>
    <row r="267" spans="1:5" ht="13.05" customHeight="1">
      <c r="A267" s="60">
        <v>4</v>
      </c>
      <c r="B267" s="51" t="s">
        <v>32</v>
      </c>
      <c r="C267" s="3">
        <v>140700</v>
      </c>
      <c r="D267" s="81" t="s">
        <v>792</v>
      </c>
      <c r="E267" s="49" t="str">
        <f t="shared" si="4"/>
        <v>140700：食　品/飲料・酒類/酒類を含むセット商品</v>
      </c>
    </row>
    <row r="268" spans="1:5" ht="13.05" customHeight="1">
      <c r="A268" s="60">
        <v>4</v>
      </c>
      <c r="B268" s="51" t="s">
        <v>32</v>
      </c>
      <c r="C268" s="3">
        <v>140701</v>
      </c>
      <c r="D268" s="81" t="s">
        <v>791</v>
      </c>
      <c r="E268" s="49" t="str">
        <f t="shared" si="4"/>
        <v>140701：食　品/飲料・酒類/酒類を含むセット商品/酒類を含むセット商品</v>
      </c>
    </row>
    <row r="269" spans="1:5" ht="13.05" customHeight="1">
      <c r="A269" s="60">
        <v>4</v>
      </c>
      <c r="B269" s="51" t="s">
        <v>32</v>
      </c>
      <c r="C269" s="3">
        <v>149700</v>
      </c>
      <c r="D269" s="81" t="s">
        <v>790</v>
      </c>
      <c r="E269" s="49" t="str">
        <f t="shared" si="4"/>
        <v>149700：食　品/飲料・酒類/その他飲料・酒類</v>
      </c>
    </row>
    <row r="270" spans="1:5" ht="13.05" customHeight="1">
      <c r="A270" s="60">
        <v>4</v>
      </c>
      <c r="B270" s="51" t="s">
        <v>32</v>
      </c>
      <c r="C270" s="3">
        <v>149797</v>
      </c>
      <c r="D270" s="81" t="s">
        <v>789</v>
      </c>
      <c r="E270" s="49" t="str">
        <f t="shared" si="4"/>
        <v>149797：食　品/飲料・酒類/その他飲料・酒類/その他飲料・酒類</v>
      </c>
    </row>
    <row r="271" spans="1:5" ht="13.05" customHeight="1">
      <c r="A271" s="60">
        <v>4</v>
      </c>
      <c r="B271" s="51" t="s">
        <v>32</v>
      </c>
      <c r="C271" s="3">
        <v>190000</v>
      </c>
      <c r="D271" s="81" t="s">
        <v>788</v>
      </c>
      <c r="E271" s="49" t="str">
        <f t="shared" si="4"/>
        <v>190000：食　品/その他食品</v>
      </c>
    </row>
    <row r="272" spans="1:5" ht="13.05" customHeight="1">
      <c r="A272" s="60">
        <v>4</v>
      </c>
      <c r="B272" s="51" t="s">
        <v>32</v>
      </c>
      <c r="C272" s="3">
        <v>190100</v>
      </c>
      <c r="D272" s="81" t="s">
        <v>787</v>
      </c>
      <c r="E272" s="49" t="str">
        <f t="shared" si="4"/>
        <v>190100：食　品/その他食品/乳幼児食品</v>
      </c>
    </row>
    <row r="273" spans="1:5" ht="13.05" customHeight="1">
      <c r="A273" s="60">
        <v>4</v>
      </c>
      <c r="B273" s="51" t="s">
        <v>32</v>
      </c>
      <c r="C273" s="3">
        <v>190101</v>
      </c>
      <c r="D273" s="81" t="s">
        <v>786</v>
      </c>
      <c r="E273" s="49" t="str">
        <f t="shared" si="4"/>
        <v>190101：食　品/その他食品/乳幼児食品/育児用ミルク</v>
      </c>
    </row>
    <row r="274" spans="1:5" ht="13.05" customHeight="1">
      <c r="A274" s="60">
        <v>4</v>
      </c>
      <c r="B274" s="51" t="s">
        <v>32</v>
      </c>
      <c r="C274" s="3">
        <v>190103</v>
      </c>
      <c r="D274" s="81" t="s">
        <v>785</v>
      </c>
      <c r="E274" s="49" t="str">
        <f t="shared" si="4"/>
        <v>190103：食　品/その他食品/乳幼児食品/ベビーフード</v>
      </c>
    </row>
    <row r="275" spans="1:5" ht="13.05" customHeight="1">
      <c r="A275" s="60">
        <v>4</v>
      </c>
      <c r="B275" s="51" t="s">
        <v>32</v>
      </c>
      <c r="C275" s="3">
        <v>190197</v>
      </c>
      <c r="D275" s="81" t="s">
        <v>784</v>
      </c>
      <c r="E275" s="49" t="str">
        <f t="shared" si="4"/>
        <v>190197：食　品/その他食品/乳幼児食品/その他乳幼児食品</v>
      </c>
    </row>
    <row r="276" spans="1:5" ht="13.05" customHeight="1">
      <c r="A276" s="60">
        <v>4</v>
      </c>
      <c r="B276" s="51" t="s">
        <v>32</v>
      </c>
      <c r="C276" s="3">
        <v>190200</v>
      </c>
      <c r="D276" s="81" t="s">
        <v>783</v>
      </c>
      <c r="E276" s="49" t="str">
        <f t="shared" si="4"/>
        <v>190200：食　品/その他食品/健康食品</v>
      </c>
    </row>
    <row r="277" spans="1:5" ht="13.05" customHeight="1">
      <c r="A277" s="60">
        <v>4</v>
      </c>
      <c r="B277" s="51" t="s">
        <v>32</v>
      </c>
      <c r="C277" s="3">
        <v>190201</v>
      </c>
      <c r="D277" s="81" t="s">
        <v>782</v>
      </c>
      <c r="E277" s="49" t="str">
        <f t="shared" si="4"/>
        <v>190201：食　品/その他食品/健康食品/健康食品</v>
      </c>
    </row>
    <row r="278" spans="1:5" ht="13.05" customHeight="1">
      <c r="A278" s="60">
        <v>4</v>
      </c>
      <c r="B278" s="51" t="s">
        <v>32</v>
      </c>
      <c r="C278" s="3">
        <v>190203</v>
      </c>
      <c r="D278" s="81" t="s">
        <v>781</v>
      </c>
      <c r="E278" s="49" t="str">
        <f t="shared" si="4"/>
        <v>190203：食　品/その他食品/健康食品/妊産婦用食品</v>
      </c>
    </row>
    <row r="279" spans="1:5" ht="13.05" customHeight="1">
      <c r="A279" s="60">
        <v>4</v>
      </c>
      <c r="B279" s="51" t="s">
        <v>32</v>
      </c>
      <c r="C279" s="3">
        <v>190297</v>
      </c>
      <c r="D279" s="81" t="s">
        <v>780</v>
      </c>
      <c r="E279" s="49" t="str">
        <f t="shared" si="4"/>
        <v>190297：食　品/その他食品/健康食品/その他健康食品</v>
      </c>
    </row>
    <row r="280" spans="1:5" ht="13.05" customHeight="1">
      <c r="A280" s="60">
        <v>4</v>
      </c>
      <c r="B280" s="51" t="s">
        <v>32</v>
      </c>
      <c r="C280" s="3">
        <v>190300</v>
      </c>
      <c r="D280" s="81" t="s">
        <v>779</v>
      </c>
      <c r="E280" s="49" t="str">
        <f t="shared" si="4"/>
        <v>190300：食　品/その他食品/食品贈答品</v>
      </c>
    </row>
    <row r="281" spans="1:5" ht="13.05" customHeight="1">
      <c r="A281" s="60">
        <v>4</v>
      </c>
      <c r="B281" s="51" t="s">
        <v>32</v>
      </c>
      <c r="C281" s="3">
        <v>190301</v>
      </c>
      <c r="D281" s="81" t="s">
        <v>778</v>
      </c>
      <c r="E281" s="49" t="str">
        <f t="shared" si="4"/>
        <v>190301：食　品/その他食品/食品贈答品/食品贈答品</v>
      </c>
    </row>
    <row r="282" spans="1:5" ht="13.05" customHeight="1">
      <c r="A282" s="60">
        <v>4</v>
      </c>
      <c r="B282" s="51" t="s">
        <v>32</v>
      </c>
      <c r="C282" s="3">
        <v>190397</v>
      </c>
      <c r="D282" s="81" t="s">
        <v>777</v>
      </c>
      <c r="E282" s="49" t="str">
        <f t="shared" si="4"/>
        <v>190397：食　品/その他食品/食品贈答品/その他食品贈答品</v>
      </c>
    </row>
    <row r="283" spans="1:5" ht="13.05" customHeight="1">
      <c r="A283" s="60">
        <v>4</v>
      </c>
      <c r="B283" s="51" t="s">
        <v>32</v>
      </c>
      <c r="C283" s="3">
        <v>199700</v>
      </c>
      <c r="D283" s="81" t="s">
        <v>776</v>
      </c>
      <c r="E283" s="49" t="str">
        <f t="shared" si="4"/>
        <v>199700：食　品/その他食品/その他食品</v>
      </c>
    </row>
    <row r="284" spans="1:5" ht="13.05" customHeight="1">
      <c r="A284" s="60">
        <v>4</v>
      </c>
      <c r="B284" s="51" t="s">
        <v>32</v>
      </c>
      <c r="C284" s="3">
        <v>199701</v>
      </c>
      <c r="D284" s="81" t="s">
        <v>775</v>
      </c>
      <c r="E284" s="49" t="str">
        <f t="shared" si="4"/>
        <v>199701：食　品/その他食品/その他食品/たばこ</v>
      </c>
    </row>
    <row r="285" spans="1:5" ht="13.05" customHeight="1">
      <c r="A285" s="60">
        <v>4</v>
      </c>
      <c r="B285" s="51" t="s">
        <v>32</v>
      </c>
      <c r="C285" s="3">
        <v>199797</v>
      </c>
      <c r="D285" s="81" t="s">
        <v>774</v>
      </c>
      <c r="E285" s="49" t="str">
        <f t="shared" si="4"/>
        <v>199797：食　品/その他食品/その他食品/その他食品</v>
      </c>
    </row>
    <row r="286" spans="1:5" ht="13.05" customHeight="1">
      <c r="A286" s="60">
        <v>4</v>
      </c>
      <c r="B286" s="51" t="s">
        <v>32</v>
      </c>
      <c r="C286" s="3">
        <v>200000</v>
      </c>
      <c r="D286" s="81" t="s">
        <v>773</v>
      </c>
      <c r="E286" s="49" t="str">
        <f t="shared" si="4"/>
        <v>200000：日用品</v>
      </c>
    </row>
    <row r="287" spans="1:5" ht="13.05" customHeight="1">
      <c r="A287" s="60">
        <v>4</v>
      </c>
      <c r="B287" s="51" t="s">
        <v>32</v>
      </c>
      <c r="C287" s="3">
        <v>210000</v>
      </c>
      <c r="D287" s="81" t="s">
        <v>772</v>
      </c>
      <c r="E287" s="49" t="str">
        <f t="shared" si="4"/>
        <v>210000：日用品/日用雑貨</v>
      </c>
    </row>
    <row r="288" spans="1:5" ht="13.05" customHeight="1">
      <c r="A288" s="60">
        <v>4</v>
      </c>
      <c r="B288" s="51" t="s">
        <v>32</v>
      </c>
      <c r="C288" s="3">
        <v>212100</v>
      </c>
      <c r="D288" s="81" t="s">
        <v>771</v>
      </c>
      <c r="E288" s="49" t="str">
        <f t="shared" si="4"/>
        <v>212100：日用品/日用雑貨/口中衛生用品</v>
      </c>
    </row>
    <row r="289" spans="1:5" ht="13.05" customHeight="1">
      <c r="A289" s="60">
        <v>4</v>
      </c>
      <c r="B289" s="51" t="s">
        <v>32</v>
      </c>
      <c r="C289" s="3">
        <v>212101</v>
      </c>
      <c r="D289" s="81" t="s">
        <v>770</v>
      </c>
      <c r="E289" s="49" t="str">
        <f t="shared" si="4"/>
        <v>212101：日用品/日用雑貨/口中衛生用品/歯磨き</v>
      </c>
    </row>
    <row r="290" spans="1:5" ht="13.05" customHeight="1">
      <c r="A290" s="60">
        <v>4</v>
      </c>
      <c r="B290" s="51" t="s">
        <v>32</v>
      </c>
      <c r="C290" s="3">
        <v>212103</v>
      </c>
      <c r="D290" s="81" t="s">
        <v>769</v>
      </c>
      <c r="E290" s="49" t="str">
        <f t="shared" si="4"/>
        <v>212103：日用品/日用雑貨/口中衛生用品/歯ブラシ</v>
      </c>
    </row>
    <row r="291" spans="1:5" ht="13.05" customHeight="1">
      <c r="A291" s="60">
        <v>4</v>
      </c>
      <c r="B291" s="51" t="s">
        <v>32</v>
      </c>
      <c r="C291" s="3">
        <v>212105</v>
      </c>
      <c r="D291" s="81" t="s">
        <v>768</v>
      </c>
      <c r="E291" s="49" t="str">
        <f t="shared" si="4"/>
        <v>212105：日用品/日用雑貨/口中衛生用品/洗口液</v>
      </c>
    </row>
    <row r="292" spans="1:5" ht="13.05" customHeight="1">
      <c r="A292" s="60">
        <v>4</v>
      </c>
      <c r="B292" s="51" t="s">
        <v>32</v>
      </c>
      <c r="C292" s="3">
        <v>212107</v>
      </c>
      <c r="D292" s="81" t="s">
        <v>767</v>
      </c>
      <c r="E292" s="49" t="str">
        <f t="shared" si="4"/>
        <v>212107：日用品/日用雑貨/口中衛生用品/口中清涼剤</v>
      </c>
    </row>
    <row r="293" spans="1:5" ht="13.05" customHeight="1">
      <c r="A293" s="60">
        <v>4</v>
      </c>
      <c r="B293" s="51" t="s">
        <v>32</v>
      </c>
      <c r="C293" s="3">
        <v>212109</v>
      </c>
      <c r="D293" s="81" t="s">
        <v>766</v>
      </c>
      <c r="E293" s="49" t="str">
        <f t="shared" si="4"/>
        <v>212109：日用品/日用雑貨/口中衛生用品/デンタル用品</v>
      </c>
    </row>
    <row r="294" spans="1:5" ht="13.05" customHeight="1">
      <c r="A294" s="60">
        <v>4</v>
      </c>
      <c r="B294" s="51" t="s">
        <v>32</v>
      </c>
      <c r="C294" s="3">
        <v>212111</v>
      </c>
      <c r="D294" s="81" t="s">
        <v>765</v>
      </c>
      <c r="E294" s="49" t="str">
        <f t="shared" si="4"/>
        <v>212111：日用品/日用雑貨/口中衛生用品/義歯用品</v>
      </c>
    </row>
    <row r="295" spans="1:5" ht="13.05" customHeight="1">
      <c r="A295" s="60">
        <v>4</v>
      </c>
      <c r="B295" s="51" t="s">
        <v>32</v>
      </c>
      <c r="C295" s="3">
        <v>212197</v>
      </c>
      <c r="D295" s="81" t="s">
        <v>764</v>
      </c>
      <c r="E295" s="49" t="str">
        <f t="shared" si="4"/>
        <v>212197：日用品/日用雑貨/口中衛生用品/その他口中衛生用品</v>
      </c>
    </row>
    <row r="296" spans="1:5" ht="13.05" customHeight="1">
      <c r="A296" s="60">
        <v>4</v>
      </c>
      <c r="B296" s="51" t="s">
        <v>32</v>
      </c>
      <c r="C296" s="3">
        <v>212200</v>
      </c>
      <c r="D296" s="81" t="s">
        <v>763</v>
      </c>
      <c r="E296" s="49" t="str">
        <f t="shared" si="4"/>
        <v>212200：日用品/日用雑貨/石鹸類</v>
      </c>
    </row>
    <row r="297" spans="1:5" ht="13.05" customHeight="1">
      <c r="A297" s="60">
        <v>4</v>
      </c>
      <c r="B297" s="51" t="s">
        <v>32</v>
      </c>
      <c r="C297" s="3">
        <v>212201</v>
      </c>
      <c r="D297" s="81" t="s">
        <v>762</v>
      </c>
      <c r="E297" s="49" t="str">
        <f t="shared" si="4"/>
        <v>212201：日用品/日用雑貨/石鹸類/化粧石鹸</v>
      </c>
    </row>
    <row r="298" spans="1:5" ht="13.05" customHeight="1">
      <c r="A298" s="60">
        <v>4</v>
      </c>
      <c r="B298" s="51" t="s">
        <v>32</v>
      </c>
      <c r="C298" s="3">
        <v>212203</v>
      </c>
      <c r="D298" s="81" t="s">
        <v>761</v>
      </c>
      <c r="E298" s="49" t="str">
        <f t="shared" si="4"/>
        <v>212203：日用品/日用雑貨/石鹸類/ハンドソープ</v>
      </c>
    </row>
    <row r="299" spans="1:5" ht="13.05" customHeight="1">
      <c r="A299" s="60">
        <v>4</v>
      </c>
      <c r="B299" s="51" t="s">
        <v>32</v>
      </c>
      <c r="C299" s="3">
        <v>212205</v>
      </c>
      <c r="D299" s="81" t="s">
        <v>760</v>
      </c>
      <c r="E299" s="49" t="str">
        <f t="shared" si="4"/>
        <v>212205：日用品/日用雑貨/石鹸類/ボディシャンプー・リンス</v>
      </c>
    </row>
    <row r="300" spans="1:5" ht="13.05" customHeight="1">
      <c r="A300" s="60">
        <v>4</v>
      </c>
      <c r="B300" s="51" t="s">
        <v>32</v>
      </c>
      <c r="C300" s="3">
        <v>212207</v>
      </c>
      <c r="D300" s="81" t="s">
        <v>759</v>
      </c>
      <c r="E300" s="49" t="str">
        <f t="shared" si="4"/>
        <v>212207：日用品/日用雑貨/石鹸類/入浴剤</v>
      </c>
    </row>
    <row r="301" spans="1:5" ht="13.05" customHeight="1">
      <c r="A301" s="60">
        <v>4</v>
      </c>
      <c r="B301" s="51" t="s">
        <v>32</v>
      </c>
      <c r="C301" s="3">
        <v>212297</v>
      </c>
      <c r="D301" s="81" t="s">
        <v>758</v>
      </c>
      <c r="E301" s="49" t="str">
        <f t="shared" si="4"/>
        <v>212297：日用品/日用雑貨/石鹸類/その他石鹸類</v>
      </c>
    </row>
    <row r="302" spans="1:5" ht="13.05" customHeight="1">
      <c r="A302" s="60">
        <v>4</v>
      </c>
      <c r="B302" s="51" t="s">
        <v>32</v>
      </c>
      <c r="C302" s="3">
        <v>212300</v>
      </c>
      <c r="D302" s="81" t="s">
        <v>757</v>
      </c>
      <c r="E302" s="49" t="str">
        <f t="shared" si="4"/>
        <v>212300：日用品/日用雑貨/衛生紙用品・用具</v>
      </c>
    </row>
    <row r="303" spans="1:5" ht="13.05" customHeight="1">
      <c r="A303" s="60">
        <v>4</v>
      </c>
      <c r="B303" s="51" t="s">
        <v>32</v>
      </c>
      <c r="C303" s="3">
        <v>212301</v>
      </c>
      <c r="D303" s="81" t="s">
        <v>756</v>
      </c>
      <c r="E303" s="49" t="str">
        <f t="shared" si="4"/>
        <v>212301：日用品/日用雑貨/衛生紙用品・用具/ティッシュペーパー</v>
      </c>
    </row>
    <row r="304" spans="1:5" ht="13.05" customHeight="1">
      <c r="A304" s="60">
        <v>4</v>
      </c>
      <c r="B304" s="51" t="s">
        <v>32</v>
      </c>
      <c r="C304" s="3">
        <v>212303</v>
      </c>
      <c r="D304" s="81" t="s">
        <v>755</v>
      </c>
      <c r="E304" s="49" t="str">
        <f t="shared" si="4"/>
        <v>212303：日用品/日用雑貨/衛生紙用品・用具/ペーパーハンドタオル・用具</v>
      </c>
    </row>
    <row r="305" spans="1:5" ht="13.05" customHeight="1">
      <c r="A305" s="60">
        <v>4</v>
      </c>
      <c r="B305" s="51" t="s">
        <v>32</v>
      </c>
      <c r="C305" s="3">
        <v>212305</v>
      </c>
      <c r="D305" s="81" t="s">
        <v>754</v>
      </c>
      <c r="E305" s="49" t="str">
        <f t="shared" si="4"/>
        <v>212305：日用品/日用雑貨/衛生紙用品・用具/ウェットティッシュ</v>
      </c>
    </row>
    <row r="306" spans="1:5" ht="13.05" customHeight="1">
      <c r="A306" s="60">
        <v>4</v>
      </c>
      <c r="B306" s="51" t="s">
        <v>32</v>
      </c>
      <c r="C306" s="3">
        <v>212307</v>
      </c>
      <c r="D306" s="81" t="s">
        <v>753</v>
      </c>
      <c r="E306" s="49" t="str">
        <f t="shared" si="4"/>
        <v>212307：日用品/日用雑貨/衛生紙用品・用具/トイレットペーパー</v>
      </c>
    </row>
    <row r="307" spans="1:5" ht="13.05" customHeight="1">
      <c r="A307" s="60">
        <v>4</v>
      </c>
      <c r="B307" s="51" t="s">
        <v>32</v>
      </c>
      <c r="C307" s="3">
        <v>212309</v>
      </c>
      <c r="D307" s="81" t="s">
        <v>752</v>
      </c>
      <c r="E307" s="49" t="str">
        <f t="shared" si="4"/>
        <v>212309：日用品/日用雑貨/衛生紙用品・用具/京花紙・ちり紙</v>
      </c>
    </row>
    <row r="308" spans="1:5" ht="13.05" customHeight="1">
      <c r="A308" s="60">
        <v>4</v>
      </c>
      <c r="B308" s="51" t="s">
        <v>32</v>
      </c>
      <c r="C308" s="3">
        <v>212311</v>
      </c>
      <c r="D308" s="81" t="s">
        <v>751</v>
      </c>
      <c r="E308" s="49" t="str">
        <f t="shared" si="4"/>
        <v>212311：日用品/日用雑貨/衛生紙用品・用具/生理用品・用具</v>
      </c>
    </row>
    <row r="309" spans="1:5" ht="13.05" customHeight="1">
      <c r="A309" s="60">
        <v>4</v>
      </c>
      <c r="B309" s="51" t="s">
        <v>32</v>
      </c>
      <c r="C309" s="3">
        <v>212313</v>
      </c>
      <c r="D309" s="81" t="s">
        <v>750</v>
      </c>
      <c r="E309" s="49" t="str">
        <f t="shared" si="4"/>
        <v>212313：日用品/日用雑貨/衛生紙用品・用具/軽失禁用品・用具</v>
      </c>
    </row>
    <row r="310" spans="1:5" ht="13.05" customHeight="1">
      <c r="A310" s="60">
        <v>4</v>
      </c>
      <c r="B310" s="51" t="s">
        <v>32</v>
      </c>
      <c r="C310" s="3">
        <v>212397</v>
      </c>
      <c r="D310" s="81" t="s">
        <v>749</v>
      </c>
      <c r="E310" s="49" t="str">
        <f t="shared" si="4"/>
        <v>212397：日用品/日用雑貨/衛生紙用品・用具/その他衛生紙用品・用具</v>
      </c>
    </row>
    <row r="311" spans="1:5" ht="13.05" customHeight="1">
      <c r="A311" s="60">
        <v>4</v>
      </c>
      <c r="B311" s="51" t="s">
        <v>32</v>
      </c>
      <c r="C311" s="3">
        <v>212400</v>
      </c>
      <c r="D311" s="81" t="s">
        <v>748</v>
      </c>
      <c r="E311" s="49" t="str">
        <f t="shared" si="4"/>
        <v>212400：日用品/日用雑貨/介護用品・用具</v>
      </c>
    </row>
    <row r="312" spans="1:5" ht="13.05" customHeight="1">
      <c r="A312" s="60">
        <v>4</v>
      </c>
      <c r="B312" s="51" t="s">
        <v>32</v>
      </c>
      <c r="C312" s="3">
        <v>212401</v>
      </c>
      <c r="D312" s="81" t="s">
        <v>747</v>
      </c>
      <c r="E312" s="49" t="str">
        <f t="shared" si="4"/>
        <v>212401：日用品/日用雑貨/介護用品・用具/大人用オムツ</v>
      </c>
    </row>
    <row r="313" spans="1:5" ht="13.05" customHeight="1">
      <c r="A313" s="60">
        <v>4</v>
      </c>
      <c r="B313" s="51" t="s">
        <v>32</v>
      </c>
      <c r="C313" s="3">
        <v>212403</v>
      </c>
      <c r="D313" s="81" t="s">
        <v>746</v>
      </c>
      <c r="E313" s="49" t="str">
        <f t="shared" si="4"/>
        <v>212403：日用品/日用雑貨/介護用品・用具/大人用衛生用品</v>
      </c>
    </row>
    <row r="314" spans="1:5" ht="13.05" customHeight="1">
      <c r="A314" s="60">
        <v>4</v>
      </c>
      <c r="B314" s="51" t="s">
        <v>32</v>
      </c>
      <c r="C314" s="3">
        <v>212497</v>
      </c>
      <c r="D314" s="81" t="s">
        <v>745</v>
      </c>
      <c r="E314" s="49" t="str">
        <f t="shared" si="4"/>
        <v>212497：日用品/日用雑貨/介護用品・用具/その他介護用品・用具</v>
      </c>
    </row>
    <row r="315" spans="1:5" ht="13.05" customHeight="1">
      <c r="A315" s="60">
        <v>4</v>
      </c>
      <c r="B315" s="51" t="s">
        <v>32</v>
      </c>
      <c r="C315" s="3">
        <v>212500</v>
      </c>
      <c r="D315" s="81" t="s">
        <v>744</v>
      </c>
      <c r="E315" s="49" t="str">
        <f t="shared" si="4"/>
        <v>212500：日用品/日用雑貨/育児用品・用具</v>
      </c>
    </row>
    <row r="316" spans="1:5" ht="13.05" customHeight="1">
      <c r="A316" s="60">
        <v>4</v>
      </c>
      <c r="B316" s="51" t="s">
        <v>32</v>
      </c>
      <c r="C316" s="3">
        <v>212501</v>
      </c>
      <c r="D316" s="81" t="s">
        <v>743</v>
      </c>
      <c r="E316" s="49" t="str">
        <f t="shared" si="4"/>
        <v>212501：日用品/日用雑貨/育児用品・用具/ベビー用オムツ</v>
      </c>
    </row>
    <row r="317" spans="1:5" ht="13.05" customHeight="1">
      <c r="A317" s="60">
        <v>4</v>
      </c>
      <c r="B317" s="51" t="s">
        <v>32</v>
      </c>
      <c r="C317" s="3">
        <v>212505</v>
      </c>
      <c r="D317" s="81" t="s">
        <v>742</v>
      </c>
      <c r="E317" s="49" t="str">
        <f t="shared" si="4"/>
        <v>212505：日用品/日用雑貨/育児用品・用具/ベビー用スキンケア</v>
      </c>
    </row>
    <row r="318" spans="1:5" ht="13.05" customHeight="1">
      <c r="A318" s="60">
        <v>4</v>
      </c>
      <c r="B318" s="51" t="s">
        <v>32</v>
      </c>
      <c r="C318" s="3">
        <v>212507</v>
      </c>
      <c r="D318" s="81" t="s">
        <v>741</v>
      </c>
      <c r="E318" s="49" t="str">
        <f t="shared" si="4"/>
        <v>212507：日用品/日用雑貨/育児用品・用具/ベビー用衛生用品・用具</v>
      </c>
    </row>
    <row r="319" spans="1:5" ht="13.05" customHeight="1">
      <c r="A319" s="60">
        <v>4</v>
      </c>
      <c r="B319" s="51" t="s">
        <v>32</v>
      </c>
      <c r="C319" s="3">
        <v>212511</v>
      </c>
      <c r="D319" s="81" t="s">
        <v>740</v>
      </c>
      <c r="E319" s="49" t="str">
        <f t="shared" si="4"/>
        <v>212511：日用品/日用雑貨/育児用品・用具/ベビー用ヘルスケア</v>
      </c>
    </row>
    <row r="320" spans="1:5" ht="13.05" customHeight="1">
      <c r="A320" s="60">
        <v>4</v>
      </c>
      <c r="B320" s="51" t="s">
        <v>32</v>
      </c>
      <c r="C320" s="3">
        <v>212513</v>
      </c>
      <c r="D320" s="81" t="s">
        <v>739</v>
      </c>
      <c r="E320" s="49" t="str">
        <f t="shared" si="4"/>
        <v>212513：日用品/日用雑貨/育児用品・用具/授乳用品・用具</v>
      </c>
    </row>
    <row r="321" spans="1:5" ht="13.05" customHeight="1">
      <c r="A321" s="60">
        <v>4</v>
      </c>
      <c r="B321" s="51" t="s">
        <v>32</v>
      </c>
      <c r="C321" s="3">
        <v>212597</v>
      </c>
      <c r="D321" s="81" t="s">
        <v>738</v>
      </c>
      <c r="E321" s="49" t="str">
        <f t="shared" si="4"/>
        <v>212597：日用品/日用雑貨/育児用品・用具/その他育児用品・用具</v>
      </c>
    </row>
    <row r="322" spans="1:5" ht="13.05" customHeight="1">
      <c r="A322" s="60">
        <v>4</v>
      </c>
      <c r="B322" s="51" t="s">
        <v>32</v>
      </c>
      <c r="C322" s="3">
        <v>212600</v>
      </c>
      <c r="D322" s="81" t="s">
        <v>737</v>
      </c>
      <c r="E322" s="49" t="str">
        <f t="shared" si="4"/>
        <v>212600：日用品/日用雑貨/衛生医療用品・用具</v>
      </c>
    </row>
    <row r="323" spans="1:5" ht="13.05" customHeight="1">
      <c r="A323" s="60">
        <v>4</v>
      </c>
      <c r="B323" s="51" t="s">
        <v>32</v>
      </c>
      <c r="C323" s="3">
        <v>212601</v>
      </c>
      <c r="D323" s="81" t="s">
        <v>736</v>
      </c>
      <c r="E323" s="49" t="str">
        <f t="shared" si="4"/>
        <v>212601：日用品/日用雑貨/衛生医療用品・用具/綿棒</v>
      </c>
    </row>
    <row r="324" spans="1:5" ht="13.05" customHeight="1">
      <c r="A324" s="60">
        <v>4</v>
      </c>
      <c r="B324" s="51" t="s">
        <v>32</v>
      </c>
      <c r="C324" s="3">
        <v>212603</v>
      </c>
      <c r="D324" s="81" t="s">
        <v>735</v>
      </c>
      <c r="E324" s="49" t="str">
        <f t="shared" ref="E324:E387" si="5">C324&amp;"："&amp;D324</f>
        <v>212603：日用品/日用雑貨/衛生医療用品・用具/包帯</v>
      </c>
    </row>
    <row r="325" spans="1:5" ht="13.05" customHeight="1">
      <c r="A325" s="60">
        <v>4</v>
      </c>
      <c r="B325" s="51" t="s">
        <v>32</v>
      </c>
      <c r="C325" s="3">
        <v>212605</v>
      </c>
      <c r="D325" s="81" t="s">
        <v>734</v>
      </c>
      <c r="E325" s="49" t="str">
        <f t="shared" si="5"/>
        <v>212605：日用品/日用雑貨/衛生医療用品・用具/ガーゼ</v>
      </c>
    </row>
    <row r="326" spans="1:5" ht="13.05" customHeight="1">
      <c r="A326" s="60">
        <v>4</v>
      </c>
      <c r="B326" s="51" t="s">
        <v>32</v>
      </c>
      <c r="C326" s="3">
        <v>212607</v>
      </c>
      <c r="D326" s="81" t="s">
        <v>733</v>
      </c>
      <c r="E326" s="49" t="str">
        <f t="shared" si="5"/>
        <v>212607：日用品/日用雑貨/衛生医療用品・用具/脱脂綿</v>
      </c>
    </row>
    <row r="327" spans="1:5" ht="13.05" customHeight="1">
      <c r="A327" s="60">
        <v>4</v>
      </c>
      <c r="B327" s="51" t="s">
        <v>32</v>
      </c>
      <c r="C327" s="3">
        <v>212609</v>
      </c>
      <c r="D327" s="81" t="s">
        <v>732</v>
      </c>
      <c r="E327" s="49" t="str">
        <f t="shared" si="5"/>
        <v>212609：日用品/日用雑貨/衛生医療用品・用具/救急絆創膏</v>
      </c>
    </row>
    <row r="328" spans="1:5" ht="13.05" customHeight="1">
      <c r="A328" s="60">
        <v>4</v>
      </c>
      <c r="B328" s="51" t="s">
        <v>32</v>
      </c>
      <c r="C328" s="3">
        <v>212611</v>
      </c>
      <c r="D328" s="81" t="s">
        <v>731</v>
      </c>
      <c r="E328" s="49" t="str">
        <f t="shared" si="5"/>
        <v>212611：日用品/日用雑貨/衛生医療用品・用具/固定テープ・巻絆創膏</v>
      </c>
    </row>
    <row r="329" spans="1:5" ht="13.05" customHeight="1">
      <c r="A329" s="60">
        <v>4</v>
      </c>
      <c r="B329" s="51" t="s">
        <v>32</v>
      </c>
      <c r="C329" s="3">
        <v>212615</v>
      </c>
      <c r="D329" s="81" t="s">
        <v>730</v>
      </c>
      <c r="E329" s="49" t="str">
        <f t="shared" si="5"/>
        <v>212615：日用品/日用雑貨/衛生医療用品・用具/サポーター</v>
      </c>
    </row>
    <row r="330" spans="1:5" ht="13.05" customHeight="1">
      <c r="A330" s="60">
        <v>4</v>
      </c>
      <c r="B330" s="51" t="s">
        <v>32</v>
      </c>
      <c r="C330" s="3">
        <v>212617</v>
      </c>
      <c r="D330" s="81" t="s">
        <v>729</v>
      </c>
      <c r="E330" s="49" t="str">
        <f t="shared" si="5"/>
        <v>212617：日用品/日用雑貨/衛生医療用品・用具/マスク</v>
      </c>
    </row>
    <row r="331" spans="1:5" ht="13.05" customHeight="1">
      <c r="A331" s="60">
        <v>4</v>
      </c>
      <c r="B331" s="51" t="s">
        <v>32</v>
      </c>
      <c r="C331" s="3">
        <v>212619</v>
      </c>
      <c r="D331" s="81" t="s">
        <v>728</v>
      </c>
      <c r="E331" s="49" t="str">
        <f t="shared" si="5"/>
        <v>212619：日用品/日用雑貨/衛生医療用品・用具/避妊用品</v>
      </c>
    </row>
    <row r="332" spans="1:5" ht="13.05" customHeight="1">
      <c r="A332" s="60">
        <v>4</v>
      </c>
      <c r="B332" s="51" t="s">
        <v>32</v>
      </c>
      <c r="C332" s="3">
        <v>212621</v>
      </c>
      <c r="D332" s="81" t="s">
        <v>727</v>
      </c>
      <c r="E332" s="49" t="str">
        <f t="shared" si="5"/>
        <v>212621：日用品/日用雑貨/衛生医療用品・用具/飲薬補助用品・用具</v>
      </c>
    </row>
    <row r="333" spans="1:5" ht="13.05" customHeight="1">
      <c r="A333" s="60">
        <v>4</v>
      </c>
      <c r="B333" s="51" t="s">
        <v>32</v>
      </c>
      <c r="C333" s="3">
        <v>212623</v>
      </c>
      <c r="D333" s="81" t="s">
        <v>726</v>
      </c>
      <c r="E333" s="49" t="str">
        <f t="shared" si="5"/>
        <v>212623：日用品/日用雑貨/衛生医療用品・用具/コンタクトレンズ用剤・用具</v>
      </c>
    </row>
    <row r="334" spans="1:5" ht="13.05" customHeight="1">
      <c r="A334" s="60">
        <v>4</v>
      </c>
      <c r="B334" s="51" t="s">
        <v>32</v>
      </c>
      <c r="C334" s="3">
        <v>212625</v>
      </c>
      <c r="D334" s="81" t="s">
        <v>725</v>
      </c>
      <c r="E334" s="49" t="str">
        <f t="shared" si="5"/>
        <v>212625：日用品/日用雑貨/衛生医療用品・用具/目・鼻・耳ケア用品・用具</v>
      </c>
    </row>
    <row r="335" spans="1:5" ht="13.05" customHeight="1">
      <c r="A335" s="60">
        <v>4</v>
      </c>
      <c r="B335" s="51" t="s">
        <v>32</v>
      </c>
      <c r="C335" s="3">
        <v>212627</v>
      </c>
      <c r="D335" s="81" t="s">
        <v>724</v>
      </c>
      <c r="E335" s="49" t="str">
        <f t="shared" si="5"/>
        <v>212627：日用品/日用雑貨/衛生医療用品・用具/フットケア用品・用具</v>
      </c>
    </row>
    <row r="336" spans="1:5" ht="13.05" customHeight="1">
      <c r="A336" s="60">
        <v>4</v>
      </c>
      <c r="B336" s="51" t="s">
        <v>32</v>
      </c>
      <c r="C336" s="3">
        <v>212629</v>
      </c>
      <c r="D336" s="81" t="s">
        <v>723</v>
      </c>
      <c r="E336" s="49" t="str">
        <f t="shared" si="5"/>
        <v>212629：日用品/日用雑貨/衛生医療用品・用具/ハサミ・ピンセット</v>
      </c>
    </row>
    <row r="337" spans="1:5" ht="13.05" customHeight="1">
      <c r="A337" s="60">
        <v>4</v>
      </c>
      <c r="B337" s="51" t="s">
        <v>32</v>
      </c>
      <c r="C337" s="3">
        <v>212631</v>
      </c>
      <c r="D337" s="81" t="s">
        <v>722</v>
      </c>
      <c r="E337" s="49" t="str">
        <f t="shared" si="5"/>
        <v>212631：日用品/日用雑貨/衛生医療用品・用具/体温計</v>
      </c>
    </row>
    <row r="338" spans="1:5" ht="13.05" customHeight="1">
      <c r="A338" s="60">
        <v>4</v>
      </c>
      <c r="B338" s="51" t="s">
        <v>32</v>
      </c>
      <c r="C338" s="3">
        <v>212633</v>
      </c>
      <c r="D338" s="81" t="s">
        <v>721</v>
      </c>
      <c r="E338" s="49" t="str">
        <f t="shared" si="5"/>
        <v>212633：日用品/日用雑貨/衛生医療用品・用具/血圧計</v>
      </c>
    </row>
    <row r="339" spans="1:5" ht="13.05" customHeight="1">
      <c r="A339" s="60">
        <v>4</v>
      </c>
      <c r="B339" s="51" t="s">
        <v>32</v>
      </c>
      <c r="C339" s="3">
        <v>212635</v>
      </c>
      <c r="D339" s="81" t="s">
        <v>720</v>
      </c>
      <c r="E339" s="49" t="str">
        <f t="shared" si="5"/>
        <v>212635：日用品/日用雑貨/衛生医療用品・用具/ヘルスメーター</v>
      </c>
    </row>
    <row r="340" spans="1:5" ht="13.05" customHeight="1">
      <c r="A340" s="60">
        <v>4</v>
      </c>
      <c r="B340" s="51" t="s">
        <v>32</v>
      </c>
      <c r="C340" s="3">
        <v>212637</v>
      </c>
      <c r="D340" s="81" t="s">
        <v>719</v>
      </c>
      <c r="E340" s="49" t="str">
        <f t="shared" si="5"/>
        <v>212637：日用品/日用雑貨/衛生医療用品・用具/肩こり・腰痛ケア用品・用具</v>
      </c>
    </row>
    <row r="341" spans="1:5" ht="13.05" customHeight="1">
      <c r="A341" s="60">
        <v>4</v>
      </c>
      <c r="B341" s="51" t="s">
        <v>32</v>
      </c>
      <c r="C341" s="3">
        <v>212639</v>
      </c>
      <c r="D341" s="81" t="s">
        <v>718</v>
      </c>
      <c r="E341" s="49" t="str">
        <f t="shared" si="5"/>
        <v>212639：日用品/日用雑貨/衛生医療用品・用具/使い捨てカイロ</v>
      </c>
    </row>
    <row r="342" spans="1:5" ht="13.05" customHeight="1">
      <c r="A342" s="60">
        <v>4</v>
      </c>
      <c r="B342" s="51" t="s">
        <v>32</v>
      </c>
      <c r="C342" s="3">
        <v>212641</v>
      </c>
      <c r="D342" s="81" t="s">
        <v>717</v>
      </c>
      <c r="E342" s="49" t="str">
        <f t="shared" si="5"/>
        <v>212641：日用品/日用雑貨/衛生医療用品・用具/熱冷却用品・用具</v>
      </c>
    </row>
    <row r="343" spans="1:5" ht="13.05" customHeight="1">
      <c r="A343" s="60">
        <v>4</v>
      </c>
      <c r="B343" s="51" t="s">
        <v>32</v>
      </c>
      <c r="C343" s="3">
        <v>212697</v>
      </c>
      <c r="D343" s="81" t="s">
        <v>716</v>
      </c>
      <c r="E343" s="49" t="str">
        <f t="shared" si="5"/>
        <v>212697：日用品/日用雑貨/衛生医療用品・用具/その他衛生医療用品・用具</v>
      </c>
    </row>
    <row r="344" spans="1:5" ht="13.05" customHeight="1">
      <c r="A344" s="60">
        <v>4</v>
      </c>
      <c r="B344" s="51" t="s">
        <v>32</v>
      </c>
      <c r="C344" s="3">
        <v>212700</v>
      </c>
      <c r="D344" s="81" t="s">
        <v>715</v>
      </c>
      <c r="E344" s="49" t="str">
        <f t="shared" si="5"/>
        <v>212700：日用品/日用雑貨/衣料用洗剤類</v>
      </c>
    </row>
    <row r="345" spans="1:5" ht="13.05" customHeight="1">
      <c r="A345" s="60">
        <v>4</v>
      </c>
      <c r="B345" s="51" t="s">
        <v>32</v>
      </c>
      <c r="C345" s="3">
        <v>212701</v>
      </c>
      <c r="D345" s="81" t="s">
        <v>714</v>
      </c>
      <c r="E345" s="49" t="str">
        <f t="shared" si="5"/>
        <v>212701：日用品/日用雑貨/衣料用洗剤類/衣料用合成洗剤</v>
      </c>
    </row>
    <row r="346" spans="1:5" ht="13.05" customHeight="1">
      <c r="A346" s="60">
        <v>4</v>
      </c>
      <c r="B346" s="51" t="s">
        <v>32</v>
      </c>
      <c r="C346" s="3">
        <v>212703</v>
      </c>
      <c r="D346" s="81" t="s">
        <v>713</v>
      </c>
      <c r="E346" s="49" t="str">
        <f t="shared" si="5"/>
        <v>212703：日用品/日用雑貨/衣料用洗剤類/洗濯用石鹸</v>
      </c>
    </row>
    <row r="347" spans="1:5" ht="13.05" customHeight="1">
      <c r="A347" s="60">
        <v>4</v>
      </c>
      <c r="B347" s="51" t="s">
        <v>32</v>
      </c>
      <c r="C347" s="3">
        <v>212705</v>
      </c>
      <c r="D347" s="81" t="s">
        <v>712</v>
      </c>
      <c r="E347" s="49" t="str">
        <f t="shared" si="5"/>
        <v>212705：日用品/日用雑貨/衣料用洗剤類/ライト系洗剤</v>
      </c>
    </row>
    <row r="348" spans="1:5" ht="13.05" customHeight="1">
      <c r="A348" s="60">
        <v>4</v>
      </c>
      <c r="B348" s="51" t="s">
        <v>32</v>
      </c>
      <c r="C348" s="3">
        <v>212707</v>
      </c>
      <c r="D348" s="81" t="s">
        <v>711</v>
      </c>
      <c r="E348" s="49" t="str">
        <f t="shared" si="5"/>
        <v>212707：日用品/日用雑貨/衣料用洗剤類/漂白剤</v>
      </c>
    </row>
    <row r="349" spans="1:5" ht="13.05" customHeight="1">
      <c r="A349" s="60">
        <v>4</v>
      </c>
      <c r="B349" s="51" t="s">
        <v>32</v>
      </c>
      <c r="C349" s="3">
        <v>212709</v>
      </c>
      <c r="D349" s="81" t="s">
        <v>710</v>
      </c>
      <c r="E349" s="49" t="str">
        <f t="shared" si="5"/>
        <v>212709：日用品/日用雑貨/衣料用洗剤類/柔軟剤</v>
      </c>
    </row>
    <row r="350" spans="1:5" ht="13.05" customHeight="1">
      <c r="A350" s="60">
        <v>4</v>
      </c>
      <c r="B350" s="51" t="s">
        <v>32</v>
      </c>
      <c r="C350" s="3">
        <v>212711</v>
      </c>
      <c r="D350" s="81" t="s">
        <v>709</v>
      </c>
      <c r="E350" s="49" t="str">
        <f t="shared" si="5"/>
        <v>212711：日用品/日用雑貨/衣料用洗剤類/仕上げ剤</v>
      </c>
    </row>
    <row r="351" spans="1:5" ht="13.05" customHeight="1">
      <c r="A351" s="60">
        <v>4</v>
      </c>
      <c r="B351" s="51" t="s">
        <v>32</v>
      </c>
      <c r="C351" s="3">
        <v>212713</v>
      </c>
      <c r="D351" s="81" t="s">
        <v>708</v>
      </c>
      <c r="E351" s="49" t="str">
        <f t="shared" si="5"/>
        <v>212713：日用品/日用雑貨/衣料用洗剤類/衣料用処理剤</v>
      </c>
    </row>
    <row r="352" spans="1:5" ht="13.05" customHeight="1">
      <c r="A352" s="60">
        <v>4</v>
      </c>
      <c r="B352" s="51" t="s">
        <v>32</v>
      </c>
      <c r="C352" s="3">
        <v>212715</v>
      </c>
      <c r="D352" s="81" t="s">
        <v>707</v>
      </c>
      <c r="E352" s="49" t="str">
        <f t="shared" si="5"/>
        <v>212715：日用品/日用雑貨/衣料用洗剤類/染料</v>
      </c>
    </row>
    <row r="353" spans="1:5" ht="13.05" customHeight="1">
      <c r="A353" s="60">
        <v>4</v>
      </c>
      <c r="B353" s="51" t="s">
        <v>32</v>
      </c>
      <c r="C353" s="3">
        <v>212797</v>
      </c>
      <c r="D353" s="81" t="s">
        <v>706</v>
      </c>
      <c r="E353" s="49" t="str">
        <f t="shared" si="5"/>
        <v>212797：日用品/日用雑貨/衣料用洗剤類/その他衣料用洗剤類</v>
      </c>
    </row>
    <row r="354" spans="1:5" ht="13.05" customHeight="1">
      <c r="A354" s="60">
        <v>4</v>
      </c>
      <c r="B354" s="51" t="s">
        <v>32</v>
      </c>
      <c r="C354" s="3">
        <v>212800</v>
      </c>
      <c r="D354" s="81" t="s">
        <v>705</v>
      </c>
      <c r="E354" s="49" t="str">
        <f t="shared" si="5"/>
        <v>212800：日用品/日用雑貨/台所・食器用洗剤類</v>
      </c>
    </row>
    <row r="355" spans="1:5" ht="13.05" customHeight="1">
      <c r="A355" s="60">
        <v>4</v>
      </c>
      <c r="B355" s="51" t="s">
        <v>32</v>
      </c>
      <c r="C355" s="3">
        <v>212801</v>
      </c>
      <c r="D355" s="81" t="s">
        <v>704</v>
      </c>
      <c r="E355" s="49" t="str">
        <f t="shared" si="5"/>
        <v>212801：日用品/日用雑貨/台所・食器用洗剤類/台所用洗剤</v>
      </c>
    </row>
    <row r="356" spans="1:5" ht="13.05" customHeight="1">
      <c r="A356" s="60">
        <v>4</v>
      </c>
      <c r="B356" s="51" t="s">
        <v>32</v>
      </c>
      <c r="C356" s="3">
        <v>212803</v>
      </c>
      <c r="D356" s="81" t="s">
        <v>703</v>
      </c>
      <c r="E356" s="49" t="str">
        <f t="shared" si="5"/>
        <v>212803：日用品/日用雑貨/台所・食器用洗剤類/台所用クレンザー</v>
      </c>
    </row>
    <row r="357" spans="1:5" ht="13.05" customHeight="1">
      <c r="A357" s="60">
        <v>4</v>
      </c>
      <c r="B357" s="51" t="s">
        <v>32</v>
      </c>
      <c r="C357" s="3">
        <v>212805</v>
      </c>
      <c r="D357" s="81" t="s">
        <v>702</v>
      </c>
      <c r="E357" s="49" t="str">
        <f t="shared" si="5"/>
        <v>212805：日用品/日用雑貨/台所・食器用洗剤類/台所用漂白剤</v>
      </c>
    </row>
    <row r="358" spans="1:5" ht="13.05" customHeight="1">
      <c r="A358" s="60">
        <v>4</v>
      </c>
      <c r="B358" s="51" t="s">
        <v>32</v>
      </c>
      <c r="C358" s="3">
        <v>212807</v>
      </c>
      <c r="D358" s="81" t="s">
        <v>701</v>
      </c>
      <c r="E358" s="49" t="str">
        <f t="shared" si="5"/>
        <v>212807：日用品/日用雑貨/台所・食器用洗剤類/廃油処理剤</v>
      </c>
    </row>
    <row r="359" spans="1:5" ht="13.05" customHeight="1">
      <c r="A359" s="60">
        <v>4</v>
      </c>
      <c r="B359" s="51" t="s">
        <v>32</v>
      </c>
      <c r="C359" s="3">
        <v>212809</v>
      </c>
      <c r="D359" s="81" t="s">
        <v>700</v>
      </c>
      <c r="E359" s="49" t="str">
        <f t="shared" si="5"/>
        <v>212809：日用品/日用雑貨/台所・食器用洗剤類/台所用除菌・消臭剤</v>
      </c>
    </row>
    <row r="360" spans="1:5" ht="13.05" customHeight="1">
      <c r="A360" s="60">
        <v>4</v>
      </c>
      <c r="B360" s="51" t="s">
        <v>32</v>
      </c>
      <c r="C360" s="3">
        <v>212897</v>
      </c>
      <c r="D360" s="81" t="s">
        <v>699</v>
      </c>
      <c r="E360" s="49" t="str">
        <f t="shared" si="5"/>
        <v>212897：日用品/日用雑貨/台所・食器用洗剤類/その他台所・食器用洗剤類</v>
      </c>
    </row>
    <row r="361" spans="1:5" ht="13.05" customHeight="1">
      <c r="A361" s="60">
        <v>4</v>
      </c>
      <c r="B361" s="51" t="s">
        <v>32</v>
      </c>
      <c r="C361" s="3">
        <v>212900</v>
      </c>
      <c r="D361" s="81" t="s">
        <v>698</v>
      </c>
      <c r="E361" s="49" t="str">
        <f t="shared" si="5"/>
        <v>212900：日用品/日用雑貨/住居用洗剤類</v>
      </c>
    </row>
    <row r="362" spans="1:5" ht="13.05" customHeight="1">
      <c r="A362" s="60">
        <v>4</v>
      </c>
      <c r="B362" s="51" t="s">
        <v>32</v>
      </c>
      <c r="C362" s="3">
        <v>212901</v>
      </c>
      <c r="D362" s="81" t="s">
        <v>697</v>
      </c>
      <c r="E362" s="49" t="str">
        <f t="shared" si="5"/>
        <v>212901：日用品/日用雑貨/住居用洗剤類/住居用洗剤</v>
      </c>
    </row>
    <row r="363" spans="1:5" ht="13.05" customHeight="1">
      <c r="A363" s="60">
        <v>4</v>
      </c>
      <c r="B363" s="51" t="s">
        <v>32</v>
      </c>
      <c r="C363" s="3">
        <v>212903</v>
      </c>
      <c r="D363" s="81" t="s">
        <v>696</v>
      </c>
      <c r="E363" s="49" t="str">
        <f t="shared" si="5"/>
        <v>212903：日用品/日用雑貨/住居用洗剤類/トイレ用洗剤</v>
      </c>
    </row>
    <row r="364" spans="1:5" ht="13.05" customHeight="1">
      <c r="A364" s="60">
        <v>4</v>
      </c>
      <c r="B364" s="51" t="s">
        <v>32</v>
      </c>
      <c r="C364" s="3">
        <v>212905</v>
      </c>
      <c r="D364" s="81" t="s">
        <v>695</v>
      </c>
      <c r="E364" s="49" t="str">
        <f t="shared" si="5"/>
        <v>212905：日用品/日用雑貨/住居用洗剤類/バス用洗剤</v>
      </c>
    </row>
    <row r="365" spans="1:5" ht="13.05" customHeight="1">
      <c r="A365" s="60">
        <v>4</v>
      </c>
      <c r="B365" s="51" t="s">
        <v>32</v>
      </c>
      <c r="C365" s="3">
        <v>212907</v>
      </c>
      <c r="D365" s="81" t="s">
        <v>694</v>
      </c>
      <c r="E365" s="49" t="str">
        <f t="shared" si="5"/>
        <v>212907：日用品/日用雑貨/住居用洗剤類/ガラス用洗剤</v>
      </c>
    </row>
    <row r="366" spans="1:5" ht="13.05" customHeight="1">
      <c r="A366" s="60">
        <v>4</v>
      </c>
      <c r="B366" s="51" t="s">
        <v>32</v>
      </c>
      <c r="C366" s="3">
        <v>212909</v>
      </c>
      <c r="D366" s="81" t="s">
        <v>693</v>
      </c>
      <c r="E366" s="49" t="str">
        <f t="shared" si="5"/>
        <v>212909：日用品/日用雑貨/住居用洗剤類/畳・カーペットクリーナー</v>
      </c>
    </row>
    <row r="367" spans="1:5" ht="13.05" customHeight="1">
      <c r="A367" s="60">
        <v>4</v>
      </c>
      <c r="B367" s="51" t="s">
        <v>32</v>
      </c>
      <c r="C367" s="3">
        <v>212911</v>
      </c>
      <c r="D367" s="81" t="s">
        <v>692</v>
      </c>
      <c r="E367" s="49" t="str">
        <f t="shared" si="5"/>
        <v>212911：日用品/日用雑貨/住居用洗剤類/パイプ・風呂釜クリーナー</v>
      </c>
    </row>
    <row r="368" spans="1:5" ht="13.05" customHeight="1">
      <c r="A368" s="60">
        <v>4</v>
      </c>
      <c r="B368" s="51" t="s">
        <v>32</v>
      </c>
      <c r="C368" s="3">
        <v>212913</v>
      </c>
      <c r="D368" s="81" t="s">
        <v>691</v>
      </c>
      <c r="E368" s="49" t="str">
        <f t="shared" si="5"/>
        <v>212913：日用品/日用雑貨/住居用洗剤類/カビ防止剤・カビ取り剤</v>
      </c>
    </row>
    <row r="369" spans="1:5" ht="13.05" customHeight="1">
      <c r="A369" s="60">
        <v>4</v>
      </c>
      <c r="B369" s="51" t="s">
        <v>32</v>
      </c>
      <c r="C369" s="3">
        <v>212915</v>
      </c>
      <c r="D369" s="81" t="s">
        <v>690</v>
      </c>
      <c r="E369" s="49" t="str">
        <f t="shared" si="5"/>
        <v>212915：日用品/日用雑貨/住居用洗剤類/換気扇・レンジクリーナー</v>
      </c>
    </row>
    <row r="370" spans="1:5" ht="13.05" customHeight="1">
      <c r="A370" s="60">
        <v>4</v>
      </c>
      <c r="B370" s="51" t="s">
        <v>32</v>
      </c>
      <c r="C370" s="3">
        <v>212917</v>
      </c>
      <c r="D370" s="81" t="s">
        <v>689</v>
      </c>
      <c r="E370" s="49" t="str">
        <f t="shared" si="5"/>
        <v>212917：日用品/日用雑貨/住居用洗剤類/使い捨て紙クリーナー類</v>
      </c>
    </row>
    <row r="371" spans="1:5" ht="13.05" customHeight="1">
      <c r="A371" s="60">
        <v>4</v>
      </c>
      <c r="B371" s="51" t="s">
        <v>32</v>
      </c>
      <c r="C371" s="3">
        <v>212919</v>
      </c>
      <c r="D371" s="81" t="s">
        <v>688</v>
      </c>
      <c r="E371" s="49" t="str">
        <f t="shared" si="5"/>
        <v>212919：日用品/日用雑貨/住居用洗剤類/電気製品用クリーナー</v>
      </c>
    </row>
    <row r="372" spans="1:5" ht="13.05" customHeight="1">
      <c r="A372" s="60">
        <v>4</v>
      </c>
      <c r="B372" s="51" t="s">
        <v>32</v>
      </c>
      <c r="C372" s="3">
        <v>212997</v>
      </c>
      <c r="D372" s="81" t="s">
        <v>687</v>
      </c>
      <c r="E372" s="49" t="str">
        <f t="shared" si="5"/>
        <v>212997：日用品/日用雑貨/住居用洗剤類/その他住居用洗剤類</v>
      </c>
    </row>
    <row r="373" spans="1:5" ht="13.05" customHeight="1">
      <c r="A373" s="60">
        <v>4</v>
      </c>
      <c r="B373" s="51" t="s">
        <v>32</v>
      </c>
      <c r="C373" s="3">
        <v>213000</v>
      </c>
      <c r="D373" s="81" t="s">
        <v>686</v>
      </c>
      <c r="E373" s="49" t="str">
        <f t="shared" si="5"/>
        <v>213000：日用品/日用雑貨/家庭用つや出し・ワックス剤</v>
      </c>
    </row>
    <row r="374" spans="1:5" ht="13.05" customHeight="1">
      <c r="A374" s="60">
        <v>4</v>
      </c>
      <c r="B374" s="51" t="s">
        <v>32</v>
      </c>
      <c r="C374" s="3">
        <v>213001</v>
      </c>
      <c r="D374" s="81" t="s">
        <v>685</v>
      </c>
      <c r="E374" s="49" t="str">
        <f t="shared" si="5"/>
        <v>213001：日用品/日用雑貨/家庭用つや出し・ワックス剤/住居用ワックス</v>
      </c>
    </row>
    <row r="375" spans="1:5" ht="13.05" customHeight="1">
      <c r="A375" s="60">
        <v>4</v>
      </c>
      <c r="B375" s="51" t="s">
        <v>32</v>
      </c>
      <c r="C375" s="3">
        <v>213003</v>
      </c>
      <c r="D375" s="81" t="s">
        <v>684</v>
      </c>
      <c r="E375" s="49" t="str">
        <f t="shared" si="5"/>
        <v>213003：日用品/日用雑貨/家庭用つや出し・ワックス剤/靴墨・靴用クリーム</v>
      </c>
    </row>
    <row r="376" spans="1:5" ht="13.05" customHeight="1">
      <c r="A376" s="60">
        <v>4</v>
      </c>
      <c r="B376" s="51" t="s">
        <v>32</v>
      </c>
      <c r="C376" s="3">
        <v>213097</v>
      </c>
      <c r="D376" s="81" t="s">
        <v>683</v>
      </c>
      <c r="E376" s="49" t="str">
        <f t="shared" si="5"/>
        <v>213097：日用品/日用雑貨/家庭用つや出し・ワックス剤/その他家庭用つや出し・ワックス剤</v>
      </c>
    </row>
    <row r="377" spans="1:5" ht="13.05" customHeight="1">
      <c r="A377" s="60">
        <v>4</v>
      </c>
      <c r="B377" s="51" t="s">
        <v>32</v>
      </c>
      <c r="C377" s="3">
        <v>213100</v>
      </c>
      <c r="D377" s="81" t="s">
        <v>682</v>
      </c>
      <c r="E377" s="49" t="str">
        <f t="shared" si="5"/>
        <v>213100：日用品/日用雑貨/芳香・消臭剤</v>
      </c>
    </row>
    <row r="378" spans="1:5" ht="13.05" customHeight="1">
      <c r="A378" s="60">
        <v>4</v>
      </c>
      <c r="B378" s="51" t="s">
        <v>32</v>
      </c>
      <c r="C378" s="3">
        <v>213101</v>
      </c>
      <c r="D378" s="81" t="s">
        <v>681</v>
      </c>
      <c r="E378" s="49" t="str">
        <f t="shared" si="5"/>
        <v>213101：日用品/日用雑貨/芳香・消臭剤/トイレ用芳香・消臭・防臭剤</v>
      </c>
    </row>
    <row r="379" spans="1:5" ht="13.05" customHeight="1">
      <c r="A379" s="60">
        <v>4</v>
      </c>
      <c r="B379" s="51" t="s">
        <v>32</v>
      </c>
      <c r="C379" s="3">
        <v>213103</v>
      </c>
      <c r="D379" s="81" t="s">
        <v>680</v>
      </c>
      <c r="E379" s="49" t="str">
        <f t="shared" si="5"/>
        <v>213103：日用品/日用雑貨/芳香・消臭剤/室内用芳香・消臭・防臭剤</v>
      </c>
    </row>
    <row r="380" spans="1:5" ht="13.05" customHeight="1">
      <c r="A380" s="60">
        <v>4</v>
      </c>
      <c r="B380" s="51" t="s">
        <v>32</v>
      </c>
      <c r="C380" s="3">
        <v>213105</v>
      </c>
      <c r="D380" s="81" t="s">
        <v>679</v>
      </c>
      <c r="E380" s="49" t="str">
        <f t="shared" si="5"/>
        <v>213105：日用品/日用雑貨/芳香・消臭剤/水洗トイレ用タンククリーナー</v>
      </c>
    </row>
    <row r="381" spans="1:5" ht="13.05" customHeight="1">
      <c r="A381" s="60">
        <v>4</v>
      </c>
      <c r="B381" s="51" t="s">
        <v>32</v>
      </c>
      <c r="C381" s="3">
        <v>213107</v>
      </c>
      <c r="D381" s="81" t="s">
        <v>678</v>
      </c>
      <c r="E381" s="49" t="str">
        <f t="shared" si="5"/>
        <v>213107：日用品/日用雑貨/芳香・消臭剤/脱臭剤</v>
      </c>
    </row>
    <row r="382" spans="1:5" ht="13.05" customHeight="1">
      <c r="A382" s="60">
        <v>4</v>
      </c>
      <c r="B382" s="51" t="s">
        <v>32</v>
      </c>
      <c r="C382" s="3">
        <v>213197</v>
      </c>
      <c r="D382" s="81" t="s">
        <v>677</v>
      </c>
      <c r="E382" s="49" t="str">
        <f t="shared" si="5"/>
        <v>213197：日用品/日用雑貨/芳香・消臭剤/その他芳香・消臭剤</v>
      </c>
    </row>
    <row r="383" spans="1:5" ht="13.05" customHeight="1">
      <c r="A383" s="60">
        <v>4</v>
      </c>
      <c r="B383" s="51" t="s">
        <v>32</v>
      </c>
      <c r="C383" s="3">
        <v>213200</v>
      </c>
      <c r="D383" s="81" t="s">
        <v>676</v>
      </c>
      <c r="E383" s="49" t="str">
        <f t="shared" si="5"/>
        <v>213200：日用品/日用雑貨/防虫・除湿・乾燥剤</v>
      </c>
    </row>
    <row r="384" spans="1:5" ht="13.05" customHeight="1">
      <c r="A384" s="60">
        <v>4</v>
      </c>
      <c r="B384" s="51" t="s">
        <v>32</v>
      </c>
      <c r="C384" s="3">
        <v>213201</v>
      </c>
      <c r="D384" s="81" t="s">
        <v>675</v>
      </c>
      <c r="E384" s="49" t="str">
        <f t="shared" si="5"/>
        <v>213201：日用品/日用雑貨/防虫・除湿・乾燥剤/防虫剤</v>
      </c>
    </row>
    <row r="385" spans="1:5" ht="13.05" customHeight="1">
      <c r="A385" s="60">
        <v>4</v>
      </c>
      <c r="B385" s="51" t="s">
        <v>32</v>
      </c>
      <c r="C385" s="3">
        <v>213203</v>
      </c>
      <c r="D385" s="81" t="s">
        <v>674</v>
      </c>
      <c r="E385" s="49" t="str">
        <f t="shared" si="5"/>
        <v>213203：日用品/日用雑貨/防虫・除湿・乾燥剤/除湿・乾燥剤</v>
      </c>
    </row>
    <row r="386" spans="1:5" ht="13.05" customHeight="1">
      <c r="A386" s="60">
        <v>4</v>
      </c>
      <c r="B386" s="51" t="s">
        <v>32</v>
      </c>
      <c r="C386" s="3">
        <v>213297</v>
      </c>
      <c r="D386" s="81" t="s">
        <v>673</v>
      </c>
      <c r="E386" s="49" t="str">
        <f t="shared" si="5"/>
        <v>213297：日用品/日用雑貨/防虫・除湿・乾燥剤/その他防虫・除湿・乾燥剤</v>
      </c>
    </row>
    <row r="387" spans="1:5" ht="13.05" customHeight="1">
      <c r="A387" s="60">
        <v>4</v>
      </c>
      <c r="B387" s="51" t="s">
        <v>32</v>
      </c>
      <c r="C387" s="3">
        <v>213300</v>
      </c>
      <c r="D387" s="81" t="s">
        <v>672</v>
      </c>
      <c r="E387" s="49" t="str">
        <f t="shared" si="5"/>
        <v>213300：日用品/日用雑貨/殺虫剤</v>
      </c>
    </row>
    <row r="388" spans="1:5" ht="13.05" customHeight="1">
      <c r="A388" s="60">
        <v>4</v>
      </c>
      <c r="B388" s="51" t="s">
        <v>32</v>
      </c>
      <c r="C388" s="3">
        <v>213301</v>
      </c>
      <c r="D388" s="81" t="s">
        <v>671</v>
      </c>
      <c r="E388" s="49" t="str">
        <f t="shared" ref="E388:E451" si="6">C388&amp;"："&amp;D388</f>
        <v>213301：日用品/日用雑貨/殺虫剤/殺虫剤</v>
      </c>
    </row>
    <row r="389" spans="1:5" ht="13.05" customHeight="1">
      <c r="A389" s="60">
        <v>4</v>
      </c>
      <c r="B389" s="51" t="s">
        <v>32</v>
      </c>
      <c r="C389" s="3">
        <v>213303</v>
      </c>
      <c r="D389" s="81" t="s">
        <v>670</v>
      </c>
      <c r="E389" s="49" t="str">
        <f t="shared" si="6"/>
        <v>213303：日用品/日用雑貨/殺虫剤/蚊取り線香</v>
      </c>
    </row>
    <row r="390" spans="1:5" ht="13.05" customHeight="1">
      <c r="A390" s="60">
        <v>4</v>
      </c>
      <c r="B390" s="51" t="s">
        <v>32</v>
      </c>
      <c r="C390" s="3">
        <v>213305</v>
      </c>
      <c r="D390" s="81" t="s">
        <v>669</v>
      </c>
      <c r="E390" s="49" t="str">
        <f t="shared" si="6"/>
        <v>213305：日用品/日用雑貨/殺虫剤/蚊取りマット・リキッド</v>
      </c>
    </row>
    <row r="391" spans="1:5" ht="13.05" customHeight="1">
      <c r="A391" s="60">
        <v>4</v>
      </c>
      <c r="B391" s="51" t="s">
        <v>32</v>
      </c>
      <c r="C391" s="3">
        <v>213307</v>
      </c>
      <c r="D391" s="81" t="s">
        <v>668</v>
      </c>
      <c r="E391" s="49" t="str">
        <f t="shared" si="6"/>
        <v>213307：日用品/日用雑貨/殺虫剤/電子蚊取り器</v>
      </c>
    </row>
    <row r="392" spans="1:5" ht="13.05" customHeight="1">
      <c r="A392" s="60">
        <v>4</v>
      </c>
      <c r="B392" s="51" t="s">
        <v>32</v>
      </c>
      <c r="C392" s="3">
        <v>213309</v>
      </c>
      <c r="D392" s="81" t="s">
        <v>667</v>
      </c>
      <c r="E392" s="49" t="str">
        <f t="shared" si="6"/>
        <v>213309：日用品/日用雑貨/殺虫剤/ゴキブリ捕獲器</v>
      </c>
    </row>
    <row r="393" spans="1:5" ht="13.05" customHeight="1">
      <c r="A393" s="60">
        <v>4</v>
      </c>
      <c r="B393" s="51" t="s">
        <v>32</v>
      </c>
      <c r="C393" s="3">
        <v>213311</v>
      </c>
      <c r="D393" s="81" t="s">
        <v>666</v>
      </c>
      <c r="E393" s="49" t="str">
        <f t="shared" si="6"/>
        <v>213311：日用品/日用雑貨/殺虫剤/虫よけ剤・虫よけ器</v>
      </c>
    </row>
    <row r="394" spans="1:5" ht="13.05" customHeight="1">
      <c r="A394" s="60">
        <v>4</v>
      </c>
      <c r="B394" s="51" t="s">
        <v>32</v>
      </c>
      <c r="C394" s="3">
        <v>213397</v>
      </c>
      <c r="D394" s="81" t="s">
        <v>665</v>
      </c>
      <c r="E394" s="49" t="str">
        <f t="shared" si="6"/>
        <v>213397：日用品/日用雑貨/殺虫剤/その他殺虫剤</v>
      </c>
    </row>
    <row r="395" spans="1:5" ht="13.05" customHeight="1">
      <c r="A395" s="60">
        <v>4</v>
      </c>
      <c r="B395" s="51" t="s">
        <v>32</v>
      </c>
      <c r="C395" s="3">
        <v>219800</v>
      </c>
      <c r="D395" s="81" t="s">
        <v>664</v>
      </c>
      <c r="E395" s="49" t="str">
        <f t="shared" si="6"/>
        <v>219800：日用品/日用雑貨/その他日用雑貨</v>
      </c>
    </row>
    <row r="396" spans="1:5" ht="13.05" customHeight="1">
      <c r="A396" s="60">
        <v>4</v>
      </c>
      <c r="B396" s="51" t="s">
        <v>32</v>
      </c>
      <c r="C396" s="3">
        <v>219801</v>
      </c>
      <c r="D396" s="81" t="s">
        <v>663</v>
      </c>
      <c r="E396" s="49" t="str">
        <f t="shared" si="6"/>
        <v>219801：日用品/日用雑貨/その他日用雑貨/浄水剤</v>
      </c>
    </row>
    <row r="397" spans="1:5" ht="13.05" customHeight="1">
      <c r="A397" s="60">
        <v>4</v>
      </c>
      <c r="B397" s="51" t="s">
        <v>32</v>
      </c>
      <c r="C397" s="3">
        <v>219897</v>
      </c>
      <c r="D397" s="81" t="s">
        <v>662</v>
      </c>
      <c r="E397" s="49" t="str">
        <f t="shared" si="6"/>
        <v>219897：日用品/日用雑貨/その他日用雑貨/その他日用雑貨</v>
      </c>
    </row>
    <row r="398" spans="1:5" ht="13.05" customHeight="1">
      <c r="A398" s="60">
        <v>4</v>
      </c>
      <c r="B398" s="51" t="s">
        <v>32</v>
      </c>
      <c r="C398" s="3">
        <v>220000</v>
      </c>
      <c r="D398" s="81" t="s">
        <v>661</v>
      </c>
      <c r="E398" s="49" t="str">
        <f t="shared" si="6"/>
        <v>220000：日用品/医薬品</v>
      </c>
    </row>
    <row r="399" spans="1:5" ht="13.05" customHeight="1">
      <c r="A399" s="60">
        <v>4</v>
      </c>
      <c r="B399" s="51" t="s">
        <v>32</v>
      </c>
      <c r="C399" s="3">
        <v>220100</v>
      </c>
      <c r="D399" s="81" t="s">
        <v>660</v>
      </c>
      <c r="E399" s="49" t="str">
        <f t="shared" si="6"/>
        <v>220100：日用品/医薬品/栄養保健薬</v>
      </c>
    </row>
    <row r="400" spans="1:5" ht="13.05" customHeight="1">
      <c r="A400" s="60">
        <v>4</v>
      </c>
      <c r="B400" s="51" t="s">
        <v>32</v>
      </c>
      <c r="C400" s="3">
        <v>220101</v>
      </c>
      <c r="D400" s="81" t="s">
        <v>659</v>
      </c>
      <c r="E400" s="49" t="str">
        <f t="shared" si="6"/>
        <v>220101：日用品/医薬品/栄養保健薬/ドリンク剤</v>
      </c>
    </row>
    <row r="401" spans="1:5" ht="13.05" customHeight="1">
      <c r="A401" s="60">
        <v>4</v>
      </c>
      <c r="B401" s="51" t="s">
        <v>32</v>
      </c>
      <c r="C401" s="3">
        <v>220103</v>
      </c>
      <c r="D401" s="81" t="s">
        <v>658</v>
      </c>
      <c r="E401" s="49" t="str">
        <f t="shared" si="6"/>
        <v>220103：日用品/医薬品/栄養保健薬/ミニドリンク剤</v>
      </c>
    </row>
    <row r="402" spans="1:5" ht="13.05" customHeight="1">
      <c r="A402" s="60">
        <v>4</v>
      </c>
      <c r="B402" s="51" t="s">
        <v>32</v>
      </c>
      <c r="C402" s="3">
        <v>220105</v>
      </c>
      <c r="D402" s="81" t="s">
        <v>657</v>
      </c>
      <c r="E402" s="49" t="str">
        <f t="shared" si="6"/>
        <v>220105：日用品/医薬品/栄養保健薬/滋養強壮剤</v>
      </c>
    </row>
    <row r="403" spans="1:5" ht="13.05" customHeight="1">
      <c r="A403" s="60">
        <v>4</v>
      </c>
      <c r="B403" s="51" t="s">
        <v>32</v>
      </c>
      <c r="C403" s="3">
        <v>220107</v>
      </c>
      <c r="D403" s="81" t="s">
        <v>656</v>
      </c>
      <c r="E403" s="49" t="str">
        <f t="shared" si="6"/>
        <v>220107：日用品/医薬品/栄養保健薬/強肝解毒剤</v>
      </c>
    </row>
    <row r="404" spans="1:5" ht="13.05" customHeight="1">
      <c r="A404" s="60">
        <v>4</v>
      </c>
      <c r="B404" s="51" t="s">
        <v>32</v>
      </c>
      <c r="C404" s="3">
        <v>220109</v>
      </c>
      <c r="D404" s="81" t="s">
        <v>655</v>
      </c>
      <c r="E404" s="49" t="str">
        <f t="shared" si="6"/>
        <v>220109：日用品/医薬品/栄養保健薬/カルシウム剤</v>
      </c>
    </row>
    <row r="405" spans="1:5" ht="13.05" customHeight="1">
      <c r="A405" s="60">
        <v>4</v>
      </c>
      <c r="B405" s="51" t="s">
        <v>32</v>
      </c>
      <c r="C405" s="3">
        <v>220111</v>
      </c>
      <c r="D405" s="81" t="s">
        <v>654</v>
      </c>
      <c r="E405" s="49" t="str">
        <f t="shared" si="6"/>
        <v>220111：日用品/医薬品/栄養保健薬/女性用保健薬</v>
      </c>
    </row>
    <row r="406" spans="1:5" ht="13.05" customHeight="1">
      <c r="A406" s="60">
        <v>4</v>
      </c>
      <c r="B406" s="51" t="s">
        <v>32</v>
      </c>
      <c r="C406" s="3">
        <v>220113</v>
      </c>
      <c r="D406" s="81" t="s">
        <v>653</v>
      </c>
      <c r="E406" s="49" t="str">
        <f t="shared" si="6"/>
        <v>220113：日用品/医薬品/栄養保健薬/薬用酒</v>
      </c>
    </row>
    <row r="407" spans="1:5" ht="13.05" customHeight="1">
      <c r="A407" s="60">
        <v>4</v>
      </c>
      <c r="B407" s="51" t="s">
        <v>32</v>
      </c>
      <c r="C407" s="3">
        <v>220115</v>
      </c>
      <c r="D407" s="81" t="s">
        <v>652</v>
      </c>
      <c r="E407" s="49" t="str">
        <f t="shared" si="6"/>
        <v>220115：日用品/医薬品/栄養保健薬/ビタミンＢ１剤</v>
      </c>
    </row>
    <row r="408" spans="1:5" ht="13.05" customHeight="1">
      <c r="A408" s="60">
        <v>4</v>
      </c>
      <c r="B408" s="51" t="s">
        <v>32</v>
      </c>
      <c r="C408" s="3">
        <v>220117</v>
      </c>
      <c r="D408" s="81" t="s">
        <v>651</v>
      </c>
      <c r="E408" s="49" t="str">
        <f t="shared" si="6"/>
        <v>220117：日用品/医薬品/栄養保健薬/ビタミンＣ剤</v>
      </c>
    </row>
    <row r="409" spans="1:5" ht="13.05" customHeight="1">
      <c r="A409" s="60">
        <v>4</v>
      </c>
      <c r="B409" s="51" t="s">
        <v>32</v>
      </c>
      <c r="C409" s="3">
        <v>220119</v>
      </c>
      <c r="D409" s="81" t="s">
        <v>650</v>
      </c>
      <c r="E409" s="49" t="str">
        <f t="shared" si="6"/>
        <v>220119：日用品/医薬品/栄養保健薬/ビタミンＥ剤</v>
      </c>
    </row>
    <row r="410" spans="1:5" ht="13.05" customHeight="1">
      <c r="A410" s="60">
        <v>4</v>
      </c>
      <c r="B410" s="51" t="s">
        <v>32</v>
      </c>
      <c r="C410" s="3">
        <v>220121</v>
      </c>
      <c r="D410" s="81" t="s">
        <v>649</v>
      </c>
      <c r="E410" s="49" t="str">
        <f t="shared" si="6"/>
        <v>220121：日用品/医薬品/栄養保健薬/総合ビタミン剤</v>
      </c>
    </row>
    <row r="411" spans="1:5" ht="13.05" customHeight="1">
      <c r="A411" s="60">
        <v>4</v>
      </c>
      <c r="B411" s="51" t="s">
        <v>32</v>
      </c>
      <c r="C411" s="3">
        <v>220123</v>
      </c>
      <c r="D411" s="81" t="s">
        <v>648</v>
      </c>
      <c r="E411" s="49" t="str">
        <f t="shared" si="6"/>
        <v>220123：日用品/医薬品/栄養保健薬/その他ビタミン剤</v>
      </c>
    </row>
    <row r="412" spans="1:5" ht="13.05" customHeight="1">
      <c r="A412" s="60">
        <v>4</v>
      </c>
      <c r="B412" s="51" t="s">
        <v>32</v>
      </c>
      <c r="C412" s="3">
        <v>220197</v>
      </c>
      <c r="D412" s="81" t="s">
        <v>647</v>
      </c>
      <c r="E412" s="49" t="str">
        <f t="shared" si="6"/>
        <v>220197：日用品/医薬品/栄養保健薬/その他栄養保健薬</v>
      </c>
    </row>
    <row r="413" spans="1:5" ht="13.05" customHeight="1">
      <c r="A413" s="60">
        <v>4</v>
      </c>
      <c r="B413" s="51" t="s">
        <v>32</v>
      </c>
      <c r="C413" s="3">
        <v>221100</v>
      </c>
      <c r="D413" s="81" t="s">
        <v>646</v>
      </c>
      <c r="E413" s="49" t="str">
        <f t="shared" si="6"/>
        <v>221100：日用品/ＯＴＣ医薬品類/精神神経用薬</v>
      </c>
    </row>
    <row r="414" spans="1:5" ht="13.05" customHeight="1">
      <c r="A414" s="60">
        <v>4</v>
      </c>
      <c r="B414" s="51" t="s">
        <v>32</v>
      </c>
      <c r="C414" s="3">
        <v>221101</v>
      </c>
      <c r="D414" s="81" t="s">
        <v>645</v>
      </c>
      <c r="E414" s="49" t="str">
        <f t="shared" si="6"/>
        <v>221101：日用品/ＯＴＣ医薬品類/精神神経用薬/解熱鎮痛薬</v>
      </c>
    </row>
    <row r="415" spans="1:5" ht="13.05" customHeight="1">
      <c r="A415" s="60">
        <v>4</v>
      </c>
      <c r="B415" s="51" t="s">
        <v>32</v>
      </c>
      <c r="C415" s="3">
        <v>221103</v>
      </c>
      <c r="D415" s="81" t="s">
        <v>644</v>
      </c>
      <c r="E415" s="49" t="str">
        <f t="shared" si="6"/>
        <v>221103：日用品/ＯＴＣ医薬品類/精神神経用薬/かぜ薬</v>
      </c>
    </row>
    <row r="416" spans="1:5" ht="13.05" customHeight="1">
      <c r="A416" s="60">
        <v>4</v>
      </c>
      <c r="B416" s="51" t="s">
        <v>32</v>
      </c>
      <c r="C416" s="3">
        <v>221105</v>
      </c>
      <c r="D416" s="81" t="s">
        <v>643</v>
      </c>
      <c r="E416" s="49" t="str">
        <f t="shared" si="6"/>
        <v>221105：日用品/ＯＴＣ医薬品類/精神神経用薬/鎮静薬・催眠鎮静薬</v>
      </c>
    </row>
    <row r="417" spans="1:5" ht="13.05" customHeight="1">
      <c r="A417" s="60">
        <v>4</v>
      </c>
      <c r="B417" s="51" t="s">
        <v>32</v>
      </c>
      <c r="C417" s="3">
        <v>221107</v>
      </c>
      <c r="D417" s="81" t="s">
        <v>642</v>
      </c>
      <c r="E417" s="49" t="str">
        <f t="shared" si="6"/>
        <v>221107：日用品/ＯＴＣ医薬品類/精神神経用薬/眠気防止剤</v>
      </c>
    </row>
    <row r="418" spans="1:5" ht="13.05" customHeight="1">
      <c r="A418" s="60">
        <v>4</v>
      </c>
      <c r="B418" s="51" t="s">
        <v>32</v>
      </c>
      <c r="C418" s="3">
        <v>221109</v>
      </c>
      <c r="D418" s="81" t="s">
        <v>641</v>
      </c>
      <c r="E418" s="49" t="str">
        <f t="shared" si="6"/>
        <v>221109：日用品/ＯＴＣ医薬品類/精神神経用薬/小児鎮静薬（小児五疳薬）</v>
      </c>
    </row>
    <row r="419" spans="1:5" ht="13.05" customHeight="1">
      <c r="A419" s="60">
        <v>4</v>
      </c>
      <c r="B419" s="51" t="s">
        <v>32</v>
      </c>
      <c r="C419" s="3">
        <v>221197</v>
      </c>
      <c r="D419" s="81" t="s">
        <v>640</v>
      </c>
      <c r="E419" s="49" t="str">
        <f t="shared" si="6"/>
        <v>221197：日用品/ＯＴＣ医薬品類/精神神経用薬/その他の精神神経用薬</v>
      </c>
    </row>
    <row r="420" spans="1:5" ht="13.05" customHeight="1">
      <c r="A420" s="60">
        <v>4</v>
      </c>
      <c r="B420" s="51" t="s">
        <v>32</v>
      </c>
      <c r="C420" s="3">
        <v>221200</v>
      </c>
      <c r="D420" s="81" t="s">
        <v>639</v>
      </c>
      <c r="E420" s="49" t="str">
        <f t="shared" si="6"/>
        <v>221200：日用品/ＯＴＣ医薬品類/呼吸器官用薬</v>
      </c>
    </row>
    <row r="421" spans="1:5" ht="13.05" customHeight="1">
      <c r="A421" s="60">
        <v>4</v>
      </c>
      <c r="B421" s="51" t="s">
        <v>32</v>
      </c>
      <c r="C421" s="3">
        <v>221201</v>
      </c>
      <c r="D421" s="81" t="s">
        <v>638</v>
      </c>
      <c r="E421" s="49" t="str">
        <f t="shared" si="6"/>
        <v>221201：日用品/ＯＴＣ医薬品類/呼吸器官用薬/鎮咳去たん薬</v>
      </c>
    </row>
    <row r="422" spans="1:5" ht="13.05" customHeight="1">
      <c r="A422" s="60">
        <v>4</v>
      </c>
      <c r="B422" s="51" t="s">
        <v>32</v>
      </c>
      <c r="C422" s="3">
        <v>221203</v>
      </c>
      <c r="D422" s="81" t="s">
        <v>637</v>
      </c>
      <c r="E422" s="49" t="str">
        <f t="shared" si="6"/>
        <v>221203：日用品/ＯＴＣ医薬品類/呼吸器官用薬/うがい薬</v>
      </c>
    </row>
    <row r="423" spans="1:5" ht="13.05" customHeight="1">
      <c r="A423" s="60">
        <v>4</v>
      </c>
      <c r="B423" s="51" t="s">
        <v>32</v>
      </c>
      <c r="C423" s="3">
        <v>221297</v>
      </c>
      <c r="D423" s="81" t="s">
        <v>636</v>
      </c>
      <c r="E423" s="49" t="str">
        <f t="shared" si="6"/>
        <v>221297：日用品/ＯＴＣ医薬品類/呼吸器官用薬/その他の呼吸器官用薬</v>
      </c>
    </row>
    <row r="424" spans="1:5" ht="13.05" customHeight="1">
      <c r="A424" s="60">
        <v>4</v>
      </c>
      <c r="B424" s="51" t="s">
        <v>32</v>
      </c>
      <c r="C424" s="3">
        <v>221300</v>
      </c>
      <c r="D424" s="81" t="s">
        <v>635</v>
      </c>
      <c r="E424" s="49" t="str">
        <f t="shared" si="6"/>
        <v>221300：日用品/ＯＴＣ医薬品類/循環器官用薬</v>
      </c>
    </row>
    <row r="425" spans="1:5" ht="13.05" customHeight="1">
      <c r="A425" s="60">
        <v>4</v>
      </c>
      <c r="B425" s="51" t="s">
        <v>32</v>
      </c>
      <c r="C425" s="3">
        <v>221301</v>
      </c>
      <c r="D425" s="81" t="s">
        <v>634</v>
      </c>
      <c r="E425" s="49" t="str">
        <f t="shared" si="6"/>
        <v>221301：日用品/ＯＴＣ医薬品類/循環器官用薬/強心薬</v>
      </c>
    </row>
    <row r="426" spans="1:5" ht="13.05" customHeight="1">
      <c r="A426" s="60">
        <v>4</v>
      </c>
      <c r="B426" s="51" t="s">
        <v>32</v>
      </c>
      <c r="C426" s="3">
        <v>221303</v>
      </c>
      <c r="D426" s="81" t="s">
        <v>633</v>
      </c>
      <c r="E426" s="49" t="str">
        <f t="shared" si="6"/>
        <v>221303：日用品/ＯＴＣ医薬品類/循環器官用薬/高コレステロール低下薬</v>
      </c>
    </row>
    <row r="427" spans="1:5" ht="13.05" customHeight="1">
      <c r="A427" s="60">
        <v>4</v>
      </c>
      <c r="B427" s="51" t="s">
        <v>32</v>
      </c>
      <c r="C427" s="3">
        <v>221305</v>
      </c>
      <c r="D427" s="81" t="s">
        <v>632</v>
      </c>
      <c r="E427" s="49" t="str">
        <f t="shared" si="6"/>
        <v>221305：日用品/ＯＴＣ医薬品類/循環器官用薬/貧血用薬</v>
      </c>
    </row>
    <row r="428" spans="1:5" ht="13.05" customHeight="1">
      <c r="A428" s="60">
        <v>4</v>
      </c>
      <c r="B428" s="51" t="s">
        <v>32</v>
      </c>
      <c r="C428" s="3">
        <v>221397</v>
      </c>
      <c r="D428" s="81" t="s">
        <v>631</v>
      </c>
      <c r="E428" s="49" t="str">
        <f t="shared" si="6"/>
        <v>221397：日用品/ＯＴＣ医薬品類/循環器官用薬/その他の循環器官用薬</v>
      </c>
    </row>
    <row r="429" spans="1:5" ht="13.05" customHeight="1">
      <c r="A429" s="60">
        <v>4</v>
      </c>
      <c r="B429" s="51" t="s">
        <v>32</v>
      </c>
      <c r="C429" s="3">
        <v>221400</v>
      </c>
      <c r="D429" s="81" t="s">
        <v>630</v>
      </c>
      <c r="E429" s="49" t="str">
        <f t="shared" si="6"/>
        <v>221400：日用品/ＯＴＣ医薬品類/消化器官用薬</v>
      </c>
    </row>
    <row r="430" spans="1:5" ht="13.05" customHeight="1">
      <c r="A430" s="60">
        <v>4</v>
      </c>
      <c r="B430" s="51" t="s">
        <v>32</v>
      </c>
      <c r="C430" s="3">
        <v>221401</v>
      </c>
      <c r="D430" s="81" t="s">
        <v>629</v>
      </c>
      <c r="E430" s="49" t="str">
        <f t="shared" si="6"/>
        <v>221401：日用品/ＯＴＣ医薬品類/消化器官用薬/胃腸薬</v>
      </c>
    </row>
    <row r="431" spans="1:5" ht="13.05" customHeight="1">
      <c r="A431" s="60">
        <v>4</v>
      </c>
      <c r="B431" s="51" t="s">
        <v>32</v>
      </c>
      <c r="C431" s="3">
        <v>221403</v>
      </c>
      <c r="D431" s="81" t="s">
        <v>628</v>
      </c>
      <c r="E431" s="49" t="str">
        <f t="shared" si="6"/>
        <v>221403：日用品/ＯＴＣ医薬品類/消化器官用薬/整腸薬</v>
      </c>
    </row>
    <row r="432" spans="1:5" ht="13.05" customHeight="1">
      <c r="A432" s="60">
        <v>4</v>
      </c>
      <c r="B432" s="51" t="s">
        <v>32</v>
      </c>
      <c r="C432" s="3">
        <v>221405</v>
      </c>
      <c r="D432" s="81" t="s">
        <v>627</v>
      </c>
      <c r="E432" s="49" t="str">
        <f t="shared" si="6"/>
        <v>221405：日用品/ＯＴＣ医薬品類/消化器官用薬/止しゃ薬（下痢止め）</v>
      </c>
    </row>
    <row r="433" spans="1:5" ht="13.05" customHeight="1">
      <c r="A433" s="60">
        <v>4</v>
      </c>
      <c r="B433" s="51" t="s">
        <v>32</v>
      </c>
      <c r="C433" s="3">
        <v>221407</v>
      </c>
      <c r="D433" s="81" t="s">
        <v>626</v>
      </c>
      <c r="E433" s="49" t="str">
        <f t="shared" si="6"/>
        <v>221407：日用品/ＯＴＣ医薬品類/消化器官用薬/胃腸鎮痛鎮痙薬</v>
      </c>
    </row>
    <row r="434" spans="1:5" ht="13.05" customHeight="1">
      <c r="A434" s="60">
        <v>4</v>
      </c>
      <c r="B434" s="51" t="s">
        <v>32</v>
      </c>
      <c r="C434" s="3">
        <v>221409</v>
      </c>
      <c r="D434" s="81" t="s">
        <v>625</v>
      </c>
      <c r="E434" s="49" t="str">
        <f t="shared" si="6"/>
        <v>221409：日用品/ＯＴＣ医薬品類/消化器官用薬/浣腸薬</v>
      </c>
    </row>
    <row r="435" spans="1:5" ht="13.05" customHeight="1">
      <c r="A435" s="60">
        <v>4</v>
      </c>
      <c r="B435" s="51" t="s">
        <v>32</v>
      </c>
      <c r="C435" s="3">
        <v>221411</v>
      </c>
      <c r="D435" s="81" t="s">
        <v>624</v>
      </c>
      <c r="E435" s="49" t="str">
        <f t="shared" si="6"/>
        <v>221411：日用品/ＯＴＣ医薬品類/消化器官用薬/便秘薬</v>
      </c>
    </row>
    <row r="436" spans="1:5" ht="13.05" customHeight="1">
      <c r="A436" s="60">
        <v>4</v>
      </c>
      <c r="B436" s="51" t="s">
        <v>32</v>
      </c>
      <c r="C436" s="3">
        <v>221413</v>
      </c>
      <c r="D436" s="81" t="s">
        <v>623</v>
      </c>
      <c r="E436" s="49" t="str">
        <f t="shared" si="6"/>
        <v>221413：日用品/ＯＴＣ医薬品類/消化器官用薬/駆虫薬</v>
      </c>
    </row>
    <row r="437" spans="1:5" ht="13.05" customHeight="1">
      <c r="A437" s="60">
        <v>4</v>
      </c>
      <c r="B437" s="51" t="s">
        <v>32</v>
      </c>
      <c r="C437" s="3">
        <v>221497</v>
      </c>
      <c r="D437" s="81" t="s">
        <v>622</v>
      </c>
      <c r="E437" s="49" t="str">
        <f t="shared" si="6"/>
        <v>221497：日用品/ＯＴＣ医薬品類/消化器官用薬/その他の消化器官用薬</v>
      </c>
    </row>
    <row r="438" spans="1:5" ht="13.05" customHeight="1">
      <c r="A438" s="60">
        <v>4</v>
      </c>
      <c r="B438" s="51" t="s">
        <v>32</v>
      </c>
      <c r="C438" s="3">
        <v>221500</v>
      </c>
      <c r="D438" s="81" t="s">
        <v>621</v>
      </c>
      <c r="E438" s="49" t="str">
        <f t="shared" si="6"/>
        <v>221500：日用品/ＯＴＣ医薬品類/アレルギー用薬</v>
      </c>
    </row>
    <row r="439" spans="1:5" ht="13.05" customHeight="1">
      <c r="A439" s="60">
        <v>4</v>
      </c>
      <c r="B439" s="51" t="s">
        <v>32</v>
      </c>
      <c r="C439" s="3">
        <v>221501</v>
      </c>
      <c r="D439" s="81" t="s">
        <v>620</v>
      </c>
      <c r="E439" s="49" t="str">
        <f t="shared" si="6"/>
        <v>221501：日用品/ＯＴＣ医薬品類/アレルギー用薬/内服アレルギー用薬</v>
      </c>
    </row>
    <row r="440" spans="1:5" ht="13.05" customHeight="1">
      <c r="A440" s="60">
        <v>4</v>
      </c>
      <c r="B440" s="51" t="s">
        <v>32</v>
      </c>
      <c r="C440" s="3">
        <v>221597</v>
      </c>
      <c r="D440" s="81" t="s">
        <v>619</v>
      </c>
      <c r="E440" s="49" t="str">
        <f t="shared" si="6"/>
        <v>221597：日用品/ＯＴＣ医薬品類/アレルギー用薬/その他のアレルギー用薬</v>
      </c>
    </row>
    <row r="441" spans="1:5" ht="13.05" customHeight="1">
      <c r="A441" s="60">
        <v>4</v>
      </c>
      <c r="B441" s="51" t="s">
        <v>32</v>
      </c>
      <c r="C441" s="3">
        <v>221600</v>
      </c>
      <c r="D441" s="81" t="s">
        <v>618</v>
      </c>
      <c r="E441" s="49" t="str">
        <f t="shared" si="6"/>
        <v>221600：日用品/ＯＴＣ医薬品類/感覚器官用薬</v>
      </c>
    </row>
    <row r="442" spans="1:5" ht="13.05" customHeight="1">
      <c r="A442" s="60">
        <v>4</v>
      </c>
      <c r="B442" s="51" t="s">
        <v>32</v>
      </c>
      <c r="C442" s="3">
        <v>221601</v>
      </c>
      <c r="D442" s="81" t="s">
        <v>617</v>
      </c>
      <c r="E442" s="49" t="str">
        <f t="shared" si="6"/>
        <v>221601：日用品/ＯＴＣ医薬品類/感覚器官用薬/目薬</v>
      </c>
    </row>
    <row r="443" spans="1:5" ht="13.05" customHeight="1">
      <c r="A443" s="60">
        <v>4</v>
      </c>
      <c r="B443" s="51" t="s">
        <v>32</v>
      </c>
      <c r="C443" s="3">
        <v>221603</v>
      </c>
      <c r="D443" s="81" t="s">
        <v>616</v>
      </c>
      <c r="E443" s="49" t="str">
        <f t="shared" si="6"/>
        <v>221603：日用品/ＯＴＣ医薬品類/感覚器官用薬/鼻炎用薬</v>
      </c>
    </row>
    <row r="444" spans="1:5" ht="13.05" customHeight="1">
      <c r="A444" s="60">
        <v>4</v>
      </c>
      <c r="B444" s="51" t="s">
        <v>32</v>
      </c>
      <c r="C444" s="3">
        <v>221605</v>
      </c>
      <c r="D444" s="81" t="s">
        <v>615</v>
      </c>
      <c r="E444" s="49" t="str">
        <f t="shared" si="6"/>
        <v>221605：日用品/ＯＴＣ医薬品類/感覚器官用薬/乗物酔い薬</v>
      </c>
    </row>
    <row r="445" spans="1:5" ht="13.05" customHeight="1">
      <c r="A445" s="60">
        <v>4</v>
      </c>
      <c r="B445" s="51" t="s">
        <v>32</v>
      </c>
      <c r="C445" s="3">
        <v>221697</v>
      </c>
      <c r="D445" s="81" t="s">
        <v>614</v>
      </c>
      <c r="E445" s="49" t="str">
        <f t="shared" si="6"/>
        <v>221697：日用品/ＯＴＣ医薬品類/感覚器官用薬/その他の感覚器官用薬</v>
      </c>
    </row>
    <row r="446" spans="1:5" ht="13.05" customHeight="1">
      <c r="A446" s="60">
        <v>4</v>
      </c>
      <c r="B446" s="51" t="s">
        <v>32</v>
      </c>
      <c r="C446" s="3">
        <v>221700</v>
      </c>
      <c r="D446" s="81" t="s">
        <v>613</v>
      </c>
      <c r="E446" s="49" t="str">
        <f t="shared" si="6"/>
        <v>221700：日用品/ＯＴＣ医薬品類/歯科口腔用薬</v>
      </c>
    </row>
    <row r="447" spans="1:5" ht="13.05" customHeight="1">
      <c r="A447" s="60">
        <v>4</v>
      </c>
      <c r="B447" s="51" t="s">
        <v>32</v>
      </c>
      <c r="C447" s="3">
        <v>221701</v>
      </c>
      <c r="D447" s="81" t="s">
        <v>612</v>
      </c>
      <c r="E447" s="49" t="str">
        <f t="shared" si="6"/>
        <v>221701：日用品/ＯＴＣ医薬品類/歯科口腔用薬/口腔咽喉薬</v>
      </c>
    </row>
    <row r="448" spans="1:5" ht="13.05" customHeight="1">
      <c r="A448" s="60">
        <v>4</v>
      </c>
      <c r="B448" s="51" t="s">
        <v>32</v>
      </c>
      <c r="C448" s="3">
        <v>221703</v>
      </c>
      <c r="D448" s="81" t="s">
        <v>611</v>
      </c>
      <c r="E448" s="49" t="str">
        <f t="shared" si="6"/>
        <v>221703：日用品/ＯＴＣ医薬品類/歯科口腔用薬/口内炎用薬</v>
      </c>
    </row>
    <row r="449" spans="1:5" ht="13.05" customHeight="1">
      <c r="A449" s="60">
        <v>4</v>
      </c>
      <c r="B449" s="51" t="s">
        <v>32</v>
      </c>
      <c r="C449" s="3">
        <v>221705</v>
      </c>
      <c r="D449" s="81" t="s">
        <v>610</v>
      </c>
      <c r="E449" s="49" t="str">
        <f t="shared" si="6"/>
        <v>221705：日用品/ＯＴＣ医薬品類/歯科口腔用薬/歯痛・歯槽膿漏薬</v>
      </c>
    </row>
    <row r="450" spans="1:5" ht="13.05" customHeight="1">
      <c r="A450" s="60">
        <v>4</v>
      </c>
      <c r="B450" s="51" t="s">
        <v>32</v>
      </c>
      <c r="C450" s="3">
        <v>221797</v>
      </c>
      <c r="D450" s="81" t="s">
        <v>609</v>
      </c>
      <c r="E450" s="49" t="str">
        <f t="shared" si="6"/>
        <v>221797：日用品/ＯＴＣ医薬品類/歯科口腔用薬/その他の歯科口腔用薬</v>
      </c>
    </row>
    <row r="451" spans="1:5" ht="13.05" customHeight="1">
      <c r="A451" s="60">
        <v>4</v>
      </c>
      <c r="B451" s="51" t="s">
        <v>32</v>
      </c>
      <c r="C451" s="3">
        <v>221800</v>
      </c>
      <c r="D451" s="81" t="s">
        <v>608</v>
      </c>
      <c r="E451" s="49" t="str">
        <f t="shared" si="6"/>
        <v>221800：日用品/ＯＴＣ医薬品類/肛門用薬</v>
      </c>
    </row>
    <row r="452" spans="1:5" ht="13.05" customHeight="1">
      <c r="A452" s="60">
        <v>4</v>
      </c>
      <c r="B452" s="51" t="s">
        <v>32</v>
      </c>
      <c r="C452" s="3">
        <v>221801</v>
      </c>
      <c r="D452" s="81" t="s">
        <v>607</v>
      </c>
      <c r="E452" s="49" t="str">
        <f t="shared" ref="E452:E515" si="7">C452&amp;"："&amp;D452</f>
        <v>221801：日用品/ＯＴＣ医薬品類/肛門用薬/痔疾用薬</v>
      </c>
    </row>
    <row r="453" spans="1:5" ht="13.05" customHeight="1">
      <c r="A453" s="60">
        <v>4</v>
      </c>
      <c r="B453" s="51" t="s">
        <v>32</v>
      </c>
      <c r="C453" s="3">
        <v>221897</v>
      </c>
      <c r="D453" s="81" t="s">
        <v>606</v>
      </c>
      <c r="E453" s="49" t="str">
        <f t="shared" si="7"/>
        <v>221897：日用品/ＯＴＣ医薬品類/肛門用薬/その他の肛門用薬</v>
      </c>
    </row>
    <row r="454" spans="1:5" ht="13.05" customHeight="1">
      <c r="A454" s="60">
        <v>4</v>
      </c>
      <c r="B454" s="51" t="s">
        <v>32</v>
      </c>
      <c r="C454" s="3">
        <v>221900</v>
      </c>
      <c r="D454" s="81" t="s">
        <v>605</v>
      </c>
      <c r="E454" s="49" t="str">
        <f t="shared" si="7"/>
        <v>221900：日用品/ＯＴＣ医薬品類/外皮用薬</v>
      </c>
    </row>
    <row r="455" spans="1:5" ht="13.05" customHeight="1">
      <c r="A455" s="60">
        <v>4</v>
      </c>
      <c r="B455" s="51" t="s">
        <v>32</v>
      </c>
      <c r="C455" s="3">
        <v>221901</v>
      </c>
      <c r="D455" s="81" t="s">
        <v>604</v>
      </c>
      <c r="E455" s="49" t="str">
        <f t="shared" si="7"/>
        <v>221901：日用品/ＯＴＣ医薬品類/外皮用薬/外用殺菌消毒薬</v>
      </c>
    </row>
    <row r="456" spans="1:5" ht="13.05" customHeight="1">
      <c r="A456" s="60">
        <v>4</v>
      </c>
      <c r="B456" s="51" t="s">
        <v>32</v>
      </c>
      <c r="C456" s="3">
        <v>221903</v>
      </c>
      <c r="D456" s="81" t="s">
        <v>603</v>
      </c>
      <c r="E456" s="49" t="str">
        <f t="shared" si="7"/>
        <v>221903：日用品/ＯＴＣ医薬品類/外皮用薬/化膿性皮膚疾患用薬</v>
      </c>
    </row>
    <row r="457" spans="1:5" ht="13.05" customHeight="1">
      <c r="A457" s="60">
        <v>4</v>
      </c>
      <c r="B457" s="51" t="s">
        <v>32</v>
      </c>
      <c r="C457" s="3">
        <v>221905</v>
      </c>
      <c r="D457" s="81" t="s">
        <v>602</v>
      </c>
      <c r="E457" s="49" t="str">
        <f t="shared" si="7"/>
        <v>221905：日用品/ＯＴＣ医薬品類/外皮用薬/にきび治療薬</v>
      </c>
    </row>
    <row r="458" spans="1:5" ht="13.05" customHeight="1">
      <c r="A458" s="60">
        <v>4</v>
      </c>
      <c r="B458" s="51" t="s">
        <v>32</v>
      </c>
      <c r="C458" s="3">
        <v>221907</v>
      </c>
      <c r="D458" s="81" t="s">
        <v>601</v>
      </c>
      <c r="E458" s="49" t="str">
        <f t="shared" si="7"/>
        <v>221907：日用品/ＯＴＣ医薬品類/外皮用薬/外用鎮痛・消炎薬（貼付・塗布薬）</v>
      </c>
    </row>
    <row r="459" spans="1:5" ht="13.05" customHeight="1">
      <c r="A459" s="60">
        <v>4</v>
      </c>
      <c r="B459" s="51" t="s">
        <v>32</v>
      </c>
      <c r="C459" s="3">
        <v>221909</v>
      </c>
      <c r="D459" s="81" t="s">
        <v>600</v>
      </c>
      <c r="E459" s="49" t="str">
        <f t="shared" si="7"/>
        <v>221909：日用品/ＯＴＣ医薬品類/外皮用薬/外用湿疹・皮膚炎用薬</v>
      </c>
    </row>
    <row r="460" spans="1:5" ht="13.05" customHeight="1">
      <c r="A460" s="60">
        <v>4</v>
      </c>
      <c r="B460" s="51" t="s">
        <v>32</v>
      </c>
      <c r="C460" s="3">
        <v>221911</v>
      </c>
      <c r="D460" s="81" t="s">
        <v>599</v>
      </c>
      <c r="E460" s="49" t="str">
        <f t="shared" si="7"/>
        <v>221911：日用品/ＯＴＣ医薬品類/外皮用薬/かゆみ・虫さされ用薬</v>
      </c>
    </row>
    <row r="461" spans="1:5" ht="13.05" customHeight="1">
      <c r="A461" s="60">
        <v>4</v>
      </c>
      <c r="B461" s="51" t="s">
        <v>32</v>
      </c>
      <c r="C461" s="3">
        <v>221913</v>
      </c>
      <c r="D461" s="81" t="s">
        <v>598</v>
      </c>
      <c r="E461" s="49" t="str">
        <f t="shared" si="7"/>
        <v>221913：日用品/ＯＴＣ医薬品類/外皮用薬/しもやけ・あかぎれ用薬</v>
      </c>
    </row>
    <row r="462" spans="1:5" ht="13.05" customHeight="1">
      <c r="A462" s="60">
        <v>4</v>
      </c>
      <c r="B462" s="51" t="s">
        <v>32</v>
      </c>
      <c r="C462" s="3">
        <v>221915</v>
      </c>
      <c r="D462" s="81" t="s">
        <v>597</v>
      </c>
      <c r="E462" s="49" t="str">
        <f t="shared" si="7"/>
        <v>221915：日用品/ＯＴＣ医薬品類/外皮用薬/水虫・たむし用薬</v>
      </c>
    </row>
    <row r="463" spans="1:5" ht="13.05" customHeight="1">
      <c r="A463" s="60">
        <v>4</v>
      </c>
      <c r="B463" s="51" t="s">
        <v>32</v>
      </c>
      <c r="C463" s="3">
        <v>221917</v>
      </c>
      <c r="D463" s="81" t="s">
        <v>596</v>
      </c>
      <c r="E463" s="49" t="str">
        <f t="shared" si="7"/>
        <v>221917：日用品/ＯＴＣ医薬品類/外皮用薬/皮膚軟化薬（乾燥性皮膚用薬）</v>
      </c>
    </row>
    <row r="464" spans="1:5" ht="13.05" customHeight="1">
      <c r="A464" s="60">
        <v>4</v>
      </c>
      <c r="B464" s="51" t="s">
        <v>32</v>
      </c>
      <c r="C464" s="3">
        <v>221919</v>
      </c>
      <c r="D464" s="81" t="s">
        <v>595</v>
      </c>
      <c r="E464" s="49" t="str">
        <f t="shared" si="7"/>
        <v>221919：日用品/ＯＴＣ医薬品類/外皮用薬/うおのめ・たこ・いぼ用薬</v>
      </c>
    </row>
    <row r="465" spans="1:5" ht="13.05" customHeight="1">
      <c r="A465" s="60">
        <v>4</v>
      </c>
      <c r="B465" s="51" t="s">
        <v>32</v>
      </c>
      <c r="C465" s="3">
        <v>221921</v>
      </c>
      <c r="D465" s="81" t="s">
        <v>594</v>
      </c>
      <c r="E465" s="49" t="str">
        <f t="shared" si="7"/>
        <v>221921：日用品/ＯＴＣ医薬品類/外皮用薬/発毛・養毛薬</v>
      </c>
    </row>
    <row r="466" spans="1:5" ht="13.05" customHeight="1">
      <c r="A466" s="60">
        <v>4</v>
      </c>
      <c r="B466" s="51" t="s">
        <v>32</v>
      </c>
      <c r="C466" s="3">
        <v>221923</v>
      </c>
      <c r="D466" s="81" t="s">
        <v>593</v>
      </c>
      <c r="E466" s="49" t="str">
        <f t="shared" si="7"/>
        <v>221923：日用品/ＯＴＣ医薬品類/外皮用薬/シラミ駆除用薬</v>
      </c>
    </row>
    <row r="467" spans="1:5" ht="13.05" customHeight="1">
      <c r="A467" s="60">
        <v>4</v>
      </c>
      <c r="B467" s="51" t="s">
        <v>32</v>
      </c>
      <c r="C467" s="3">
        <v>221925</v>
      </c>
      <c r="D467" s="81" t="s">
        <v>592</v>
      </c>
      <c r="E467" s="49" t="str">
        <f t="shared" si="7"/>
        <v>221925：日用品/ＯＴＣ医薬品類/外皮用薬/絆創膏</v>
      </c>
    </row>
    <row r="468" spans="1:5" ht="13.05" customHeight="1">
      <c r="A468" s="60">
        <v>4</v>
      </c>
      <c r="B468" s="51" t="s">
        <v>32</v>
      </c>
      <c r="C468" s="3">
        <v>221997</v>
      </c>
      <c r="D468" s="81" t="s">
        <v>591</v>
      </c>
      <c r="E468" s="49" t="str">
        <f t="shared" si="7"/>
        <v>221997：日用品/ＯＴＣ医薬品類/外皮用薬/その他の外皮用薬</v>
      </c>
    </row>
    <row r="469" spans="1:5" ht="13.05" customHeight="1">
      <c r="A469" s="60">
        <v>4</v>
      </c>
      <c r="B469" s="51" t="s">
        <v>32</v>
      </c>
      <c r="C469" s="3">
        <v>222000</v>
      </c>
      <c r="D469" s="81" t="s">
        <v>590</v>
      </c>
      <c r="E469" s="49" t="str">
        <f t="shared" si="7"/>
        <v>222000：日用品/ＯＴＣ医薬品類/女性用薬</v>
      </c>
    </row>
    <row r="470" spans="1:5" ht="13.05" customHeight="1">
      <c r="A470" s="60">
        <v>4</v>
      </c>
      <c r="B470" s="51" t="s">
        <v>32</v>
      </c>
      <c r="C470" s="3">
        <v>222001</v>
      </c>
      <c r="D470" s="81" t="s">
        <v>589</v>
      </c>
      <c r="E470" s="49" t="str">
        <f t="shared" si="7"/>
        <v>222001：日用品/ＯＴＣ医薬品類/女性用薬/女性用保健薬</v>
      </c>
    </row>
    <row r="471" spans="1:5" ht="13.05" customHeight="1">
      <c r="A471" s="60">
        <v>4</v>
      </c>
      <c r="B471" s="51" t="s">
        <v>32</v>
      </c>
      <c r="C471" s="3">
        <v>222003</v>
      </c>
      <c r="D471" s="81" t="s">
        <v>588</v>
      </c>
      <c r="E471" s="49" t="str">
        <f t="shared" si="7"/>
        <v>222003：日用品/ＯＴＣ医薬品類/女性用薬/避妊薬</v>
      </c>
    </row>
    <row r="472" spans="1:5" ht="13.05" customHeight="1">
      <c r="A472" s="60">
        <v>4</v>
      </c>
      <c r="B472" s="51" t="s">
        <v>32</v>
      </c>
      <c r="C472" s="3">
        <v>222097</v>
      </c>
      <c r="D472" s="81" t="s">
        <v>587</v>
      </c>
      <c r="E472" s="49" t="str">
        <f t="shared" si="7"/>
        <v>222097：日用品/ＯＴＣ医薬品類/女性用薬/その他の女性用薬</v>
      </c>
    </row>
    <row r="473" spans="1:5" ht="13.05" customHeight="1">
      <c r="A473" s="60">
        <v>4</v>
      </c>
      <c r="B473" s="51" t="s">
        <v>32</v>
      </c>
      <c r="C473" s="3">
        <v>222100</v>
      </c>
      <c r="D473" s="81" t="s">
        <v>586</v>
      </c>
      <c r="E473" s="49" t="str">
        <f t="shared" si="7"/>
        <v>222100：日用品/ＯＴＣ医薬品類/ドリンク剤</v>
      </c>
    </row>
    <row r="474" spans="1:5" ht="13.05" customHeight="1">
      <c r="A474" s="60">
        <v>4</v>
      </c>
      <c r="B474" s="51" t="s">
        <v>32</v>
      </c>
      <c r="C474" s="3">
        <v>222101</v>
      </c>
      <c r="D474" s="81" t="s">
        <v>585</v>
      </c>
      <c r="E474" s="49" t="str">
        <f t="shared" si="7"/>
        <v>222101：日用品/ＯＴＣ医薬品類/ドリンク剤/ドリンク剤</v>
      </c>
    </row>
    <row r="475" spans="1:5" ht="13.05" customHeight="1">
      <c r="A475" s="60">
        <v>4</v>
      </c>
      <c r="B475" s="51" t="s">
        <v>32</v>
      </c>
      <c r="C475" s="3">
        <v>222103</v>
      </c>
      <c r="D475" s="81" t="s">
        <v>584</v>
      </c>
      <c r="E475" s="49" t="str">
        <f t="shared" si="7"/>
        <v>222103：日用品/ＯＴＣ医薬品類/ドリンク剤/ミニドリンク剤</v>
      </c>
    </row>
    <row r="476" spans="1:5" ht="13.05" customHeight="1">
      <c r="A476" s="60">
        <v>4</v>
      </c>
      <c r="B476" s="51" t="s">
        <v>32</v>
      </c>
      <c r="C476" s="3">
        <v>222197</v>
      </c>
      <c r="D476" s="81" t="s">
        <v>583</v>
      </c>
      <c r="E476" s="49" t="str">
        <f t="shared" si="7"/>
        <v>222197：日用品/ＯＴＣ医薬品類/ドリンク剤/その他のドリンク剤</v>
      </c>
    </row>
    <row r="477" spans="1:5" ht="13.05" customHeight="1">
      <c r="A477" s="60">
        <v>4</v>
      </c>
      <c r="B477" s="51" t="s">
        <v>32</v>
      </c>
      <c r="C477" s="3">
        <v>222200</v>
      </c>
      <c r="D477" s="81" t="s">
        <v>582</v>
      </c>
      <c r="E477" s="49" t="str">
        <f t="shared" si="7"/>
        <v>222200：日用品/ＯＴＣ医薬品類/ビタミン主薬製剤</v>
      </c>
    </row>
    <row r="478" spans="1:5" ht="13.05" customHeight="1">
      <c r="A478" s="60">
        <v>4</v>
      </c>
      <c r="B478" s="51" t="s">
        <v>32</v>
      </c>
      <c r="C478" s="3">
        <v>222201</v>
      </c>
      <c r="D478" s="81" t="s">
        <v>581</v>
      </c>
      <c r="E478" s="49" t="str">
        <f t="shared" si="7"/>
        <v>222201：日用品/ＯＴＣ医薬品類/ビタミン主薬製剤/ビタミンＡ主薬製剤</v>
      </c>
    </row>
    <row r="479" spans="1:5" ht="13.05" customHeight="1">
      <c r="A479" s="60">
        <v>4</v>
      </c>
      <c r="B479" s="51" t="s">
        <v>32</v>
      </c>
      <c r="C479" s="3">
        <v>222203</v>
      </c>
      <c r="D479" s="81" t="s">
        <v>580</v>
      </c>
      <c r="E479" s="49" t="str">
        <f t="shared" si="7"/>
        <v>222203：日用品/ＯＴＣ医薬品類/ビタミン主薬製剤/ビタミンＤ主薬製剤</v>
      </c>
    </row>
    <row r="480" spans="1:5" ht="13.05" customHeight="1">
      <c r="A480" s="60">
        <v>4</v>
      </c>
      <c r="B480" s="51" t="s">
        <v>32</v>
      </c>
      <c r="C480" s="3">
        <v>222205</v>
      </c>
      <c r="D480" s="81" t="s">
        <v>579</v>
      </c>
      <c r="E480" s="49" t="str">
        <f t="shared" si="7"/>
        <v>222205：日用品/ＯＴＣ医薬品類/ビタミン主薬製剤/ビタミンＥ主薬製剤</v>
      </c>
    </row>
    <row r="481" spans="1:5" ht="13.05" customHeight="1">
      <c r="A481" s="60">
        <v>4</v>
      </c>
      <c r="B481" s="51" t="s">
        <v>32</v>
      </c>
      <c r="C481" s="3">
        <v>222207</v>
      </c>
      <c r="D481" s="81" t="s">
        <v>578</v>
      </c>
      <c r="E481" s="49" t="str">
        <f t="shared" si="7"/>
        <v>222207：日用品/ＯＴＣ医薬品類/ビタミン主薬製剤/ビタミンＢ１主薬製剤</v>
      </c>
    </row>
    <row r="482" spans="1:5" ht="13.05" customHeight="1">
      <c r="A482" s="60">
        <v>4</v>
      </c>
      <c r="B482" s="51" t="s">
        <v>32</v>
      </c>
      <c r="C482" s="3">
        <v>222209</v>
      </c>
      <c r="D482" s="81" t="s">
        <v>577</v>
      </c>
      <c r="E482" s="49" t="str">
        <f t="shared" si="7"/>
        <v>222209：日用品/ＯＴＣ医薬品類/ビタミン主薬製剤/ビタミンＢ２主薬製剤</v>
      </c>
    </row>
    <row r="483" spans="1:5" ht="13.05" customHeight="1">
      <c r="A483" s="60">
        <v>4</v>
      </c>
      <c r="B483" s="51" t="s">
        <v>32</v>
      </c>
      <c r="C483" s="3">
        <v>222211</v>
      </c>
      <c r="D483" s="81" t="s">
        <v>576</v>
      </c>
      <c r="E483" s="49" t="str">
        <f t="shared" si="7"/>
        <v>222211：日用品/ＯＴＣ医薬品類/ビタミン主薬製剤/ビタミンＢ６主薬製剤</v>
      </c>
    </row>
    <row r="484" spans="1:5" ht="13.05" customHeight="1">
      <c r="A484" s="60">
        <v>4</v>
      </c>
      <c r="B484" s="51" t="s">
        <v>32</v>
      </c>
      <c r="C484" s="3">
        <v>222213</v>
      </c>
      <c r="D484" s="81" t="s">
        <v>575</v>
      </c>
      <c r="E484" s="49" t="str">
        <f t="shared" si="7"/>
        <v>222213：日用品/ＯＴＣ医薬品類/ビタミン主薬製剤/ビタミンＢ１２主薬製剤</v>
      </c>
    </row>
    <row r="485" spans="1:5" ht="13.05" customHeight="1">
      <c r="A485" s="60">
        <v>4</v>
      </c>
      <c r="B485" s="51" t="s">
        <v>32</v>
      </c>
      <c r="C485" s="3">
        <v>222215</v>
      </c>
      <c r="D485" s="81" t="s">
        <v>574</v>
      </c>
      <c r="E485" s="49" t="str">
        <f t="shared" si="7"/>
        <v>222215：日用品/ＯＴＣ医薬品類/ビタミン主薬製剤/ビタミンＣ主薬製剤</v>
      </c>
    </row>
    <row r="486" spans="1:5" ht="13.05" customHeight="1">
      <c r="A486" s="60">
        <v>4</v>
      </c>
      <c r="B486" s="51" t="s">
        <v>32</v>
      </c>
      <c r="C486" s="3">
        <v>222217</v>
      </c>
      <c r="D486" s="81" t="s">
        <v>573</v>
      </c>
      <c r="E486" s="49" t="str">
        <f t="shared" si="7"/>
        <v>222217：日用品/ＯＴＣ医薬品類/ビタミン主薬製剤/ビタミンＡＤ主薬製剤</v>
      </c>
    </row>
    <row r="487" spans="1:5" ht="13.05" customHeight="1">
      <c r="A487" s="60">
        <v>4</v>
      </c>
      <c r="B487" s="51" t="s">
        <v>32</v>
      </c>
      <c r="C487" s="3">
        <v>222219</v>
      </c>
      <c r="D487" s="81" t="s">
        <v>572</v>
      </c>
      <c r="E487" s="49" t="str">
        <f t="shared" si="7"/>
        <v>222219：日用品/ＯＴＣ医薬品類/ビタミン主薬製剤/ビタミンＢ２Ｂ６主薬製剤</v>
      </c>
    </row>
    <row r="488" spans="1:5" ht="13.05" customHeight="1">
      <c r="A488" s="60">
        <v>4</v>
      </c>
      <c r="B488" s="51" t="s">
        <v>32</v>
      </c>
      <c r="C488" s="3">
        <v>222221</v>
      </c>
      <c r="D488" s="81" t="s">
        <v>571</v>
      </c>
      <c r="E488" s="49" t="str">
        <f t="shared" si="7"/>
        <v>222221：日用品/ＯＴＣ医薬品類/ビタミン主薬製剤/ビタミンＥＣ主薬製剤</v>
      </c>
    </row>
    <row r="489" spans="1:5" ht="13.05" customHeight="1">
      <c r="A489" s="60">
        <v>4</v>
      </c>
      <c r="B489" s="51" t="s">
        <v>32</v>
      </c>
      <c r="C489" s="3">
        <v>222223</v>
      </c>
      <c r="D489" s="81" t="s">
        <v>570</v>
      </c>
      <c r="E489" s="49" t="str">
        <f t="shared" si="7"/>
        <v>222223：日用品/ＯＴＣ医薬品類/ビタミン主薬製剤/ビタミンＢ１Ｂ６Ｂ１２主薬製剤</v>
      </c>
    </row>
    <row r="490" spans="1:5" ht="13.05" customHeight="1">
      <c r="A490" s="60">
        <v>4</v>
      </c>
      <c r="B490" s="51" t="s">
        <v>32</v>
      </c>
      <c r="C490" s="3">
        <v>222297</v>
      </c>
      <c r="D490" s="81" t="s">
        <v>569</v>
      </c>
      <c r="E490" s="49" t="str">
        <f t="shared" si="7"/>
        <v>222297：日用品/ＯＴＣ医薬品類/ビタミン主薬製剤/その他のビタミン主薬製剤</v>
      </c>
    </row>
    <row r="491" spans="1:5" ht="13.05" customHeight="1">
      <c r="A491" s="60">
        <v>4</v>
      </c>
      <c r="B491" s="51" t="s">
        <v>32</v>
      </c>
      <c r="C491" s="3">
        <v>222300</v>
      </c>
      <c r="D491" s="81" t="s">
        <v>568</v>
      </c>
      <c r="E491" s="49" t="str">
        <f t="shared" si="7"/>
        <v>222300：日用品/ＯＴＣ医薬品類/ビタミン含有保健薬</v>
      </c>
    </row>
    <row r="492" spans="1:5" ht="13.05" customHeight="1">
      <c r="A492" s="60">
        <v>4</v>
      </c>
      <c r="B492" s="51" t="s">
        <v>32</v>
      </c>
      <c r="C492" s="3">
        <v>222301</v>
      </c>
      <c r="D492" s="81" t="s">
        <v>567</v>
      </c>
      <c r="E492" s="49" t="str">
        <f t="shared" si="7"/>
        <v>222301：日用品/ＯＴＣ医薬品類/ビタミン含有保健薬/ビタミン含有保健薬</v>
      </c>
    </row>
    <row r="493" spans="1:5" ht="13.05" customHeight="1">
      <c r="A493" s="60">
        <v>4</v>
      </c>
      <c r="B493" s="51" t="s">
        <v>32</v>
      </c>
      <c r="C493" s="3">
        <v>222397</v>
      </c>
      <c r="D493" s="81" t="s">
        <v>566</v>
      </c>
      <c r="E493" s="49" t="str">
        <f t="shared" si="7"/>
        <v>222397：日用品/ＯＴＣ医薬品類/ビタミン含有保健薬/その他のビタミン含有保健薬</v>
      </c>
    </row>
    <row r="494" spans="1:5" ht="13.05" customHeight="1">
      <c r="A494" s="60">
        <v>4</v>
      </c>
      <c r="B494" s="51" t="s">
        <v>32</v>
      </c>
      <c r="C494" s="3">
        <v>222400</v>
      </c>
      <c r="D494" s="81" t="s">
        <v>565</v>
      </c>
      <c r="E494" s="49" t="str">
        <f t="shared" si="7"/>
        <v>222400：日用品/ＯＴＣ医薬品類/その他の保健薬</v>
      </c>
    </row>
    <row r="495" spans="1:5" ht="13.05" customHeight="1">
      <c r="A495" s="60">
        <v>4</v>
      </c>
      <c r="B495" s="51" t="s">
        <v>32</v>
      </c>
      <c r="C495" s="3">
        <v>222401</v>
      </c>
      <c r="D495" s="81" t="s">
        <v>564</v>
      </c>
      <c r="E495" s="49" t="str">
        <f t="shared" si="7"/>
        <v>222401：日用品/ＯＴＣ医薬品類/その他の保健薬/カルシウム主薬製剤</v>
      </c>
    </row>
    <row r="496" spans="1:5" ht="13.05" customHeight="1">
      <c r="A496" s="60">
        <v>4</v>
      </c>
      <c r="B496" s="51" t="s">
        <v>32</v>
      </c>
      <c r="C496" s="3">
        <v>222403</v>
      </c>
      <c r="D496" s="81" t="s">
        <v>563</v>
      </c>
      <c r="E496" s="49" t="str">
        <f t="shared" si="7"/>
        <v>222403：日用品/ＯＴＣ医薬品類/その他の保健薬/生薬主薬保健薬</v>
      </c>
    </row>
    <row r="497" spans="1:5" ht="13.05" customHeight="1">
      <c r="A497" s="60">
        <v>4</v>
      </c>
      <c r="B497" s="51" t="s">
        <v>32</v>
      </c>
      <c r="C497" s="3">
        <v>222405</v>
      </c>
      <c r="D497" s="81" t="s">
        <v>562</v>
      </c>
      <c r="E497" s="49" t="str">
        <f t="shared" si="7"/>
        <v>222405：日用品/ＯＴＣ医薬品類/その他の保健薬/薬用酒</v>
      </c>
    </row>
    <row r="498" spans="1:5" ht="13.05" customHeight="1">
      <c r="A498" s="60">
        <v>4</v>
      </c>
      <c r="B498" s="51" t="s">
        <v>32</v>
      </c>
      <c r="C498" s="3">
        <v>222497</v>
      </c>
      <c r="D498" s="81" t="s">
        <v>561</v>
      </c>
      <c r="E498" s="49" t="str">
        <f t="shared" si="7"/>
        <v>222497：日用品/ＯＴＣ医薬品類/その他の保健薬/その他の保健薬</v>
      </c>
    </row>
    <row r="499" spans="1:5" ht="13.05" customHeight="1">
      <c r="A499" s="60">
        <v>4</v>
      </c>
      <c r="B499" s="51" t="s">
        <v>32</v>
      </c>
      <c r="C499" s="3">
        <v>222500</v>
      </c>
      <c r="D499" s="81" t="s">
        <v>560</v>
      </c>
      <c r="E499" s="49" t="str">
        <f t="shared" si="7"/>
        <v>222500：日用品/ＯＴＣ医薬品類/禁煙補助薬</v>
      </c>
    </row>
    <row r="500" spans="1:5" ht="13.05" customHeight="1">
      <c r="A500" s="60">
        <v>4</v>
      </c>
      <c r="B500" s="51" t="s">
        <v>32</v>
      </c>
      <c r="C500" s="3">
        <v>222501</v>
      </c>
      <c r="D500" s="81" t="s">
        <v>559</v>
      </c>
      <c r="E500" s="49" t="str">
        <f t="shared" si="7"/>
        <v>222501：日用品/ＯＴＣ医薬品類/禁煙補助薬/禁煙補助薬</v>
      </c>
    </row>
    <row r="501" spans="1:5" ht="13.05" customHeight="1">
      <c r="A501" s="60">
        <v>4</v>
      </c>
      <c r="B501" s="51" t="s">
        <v>32</v>
      </c>
      <c r="C501" s="3">
        <v>222600</v>
      </c>
      <c r="D501" s="81" t="s">
        <v>558</v>
      </c>
      <c r="E501" s="49" t="str">
        <f t="shared" si="7"/>
        <v>222600：日用品/ＯＴＣ医薬品類/漢方薬・生薬製剤</v>
      </c>
    </row>
    <row r="502" spans="1:5" ht="13.05" customHeight="1">
      <c r="A502" s="60">
        <v>4</v>
      </c>
      <c r="B502" s="51" t="s">
        <v>32</v>
      </c>
      <c r="C502" s="3">
        <v>222601</v>
      </c>
      <c r="D502" s="81" t="s">
        <v>557</v>
      </c>
      <c r="E502" s="49" t="str">
        <f t="shared" si="7"/>
        <v>222601：日用品/ＯＴＣ医薬品類/漢方薬・生薬製剤/漢方薬１（あ行）</v>
      </c>
    </row>
    <row r="503" spans="1:5" ht="13.05" customHeight="1">
      <c r="A503" s="60">
        <v>4</v>
      </c>
      <c r="B503" s="51" t="s">
        <v>32</v>
      </c>
      <c r="C503" s="3">
        <v>222602</v>
      </c>
      <c r="D503" s="81" t="s">
        <v>556</v>
      </c>
      <c r="E503" s="49" t="str">
        <f t="shared" si="7"/>
        <v>222602：日用品/ＯＴＣ医薬品類/漢方薬・生薬製剤/漢方薬２（か行）</v>
      </c>
    </row>
    <row r="504" spans="1:5" ht="13.05" customHeight="1">
      <c r="A504" s="60">
        <v>4</v>
      </c>
      <c r="B504" s="51" t="s">
        <v>32</v>
      </c>
      <c r="C504" s="3">
        <v>222603</v>
      </c>
      <c r="D504" s="81" t="s">
        <v>555</v>
      </c>
      <c r="E504" s="49" t="str">
        <f t="shared" si="7"/>
        <v>222603：日用品/ＯＴＣ医薬品類/漢方薬・生薬製剤/漢方薬３（さ行）</v>
      </c>
    </row>
    <row r="505" spans="1:5" ht="13.05" customHeight="1">
      <c r="A505" s="60">
        <v>4</v>
      </c>
      <c r="B505" s="51" t="s">
        <v>32</v>
      </c>
      <c r="C505" s="3">
        <v>222604</v>
      </c>
      <c r="D505" s="81" t="s">
        <v>554</v>
      </c>
      <c r="E505" s="49" t="str">
        <f t="shared" si="7"/>
        <v>222604：日用品/ＯＴＣ医薬品類/漢方薬・生薬製剤/漢方薬４（た行）</v>
      </c>
    </row>
    <row r="506" spans="1:5" ht="13.05" customHeight="1">
      <c r="A506" s="60">
        <v>4</v>
      </c>
      <c r="B506" s="51" t="s">
        <v>32</v>
      </c>
      <c r="C506" s="3">
        <v>222605</v>
      </c>
      <c r="D506" s="81" t="s">
        <v>553</v>
      </c>
      <c r="E506" s="49" t="str">
        <f t="shared" si="7"/>
        <v>222605：日用品/ＯＴＣ医薬品類/漢方薬・生薬製剤/漢方薬５（な行）</v>
      </c>
    </row>
    <row r="507" spans="1:5" ht="13.05" customHeight="1">
      <c r="A507" s="60">
        <v>4</v>
      </c>
      <c r="B507" s="51" t="s">
        <v>32</v>
      </c>
      <c r="C507" s="3">
        <v>222606</v>
      </c>
      <c r="D507" s="81" t="s">
        <v>552</v>
      </c>
      <c r="E507" s="49" t="str">
        <f t="shared" si="7"/>
        <v>222606：日用品/ＯＴＣ医薬品類/漢方薬・生薬製剤/漢方薬６（は行）</v>
      </c>
    </row>
    <row r="508" spans="1:5" ht="13.05" customHeight="1">
      <c r="A508" s="60">
        <v>4</v>
      </c>
      <c r="B508" s="51" t="s">
        <v>32</v>
      </c>
      <c r="C508" s="3">
        <v>222607</v>
      </c>
      <c r="D508" s="81" t="s">
        <v>551</v>
      </c>
      <c r="E508" s="49" t="str">
        <f t="shared" si="7"/>
        <v>222607：日用品/ＯＴＣ医薬品類/漢方薬・生薬製剤/漢方薬７（ま行）</v>
      </c>
    </row>
    <row r="509" spans="1:5" ht="13.05" customHeight="1">
      <c r="A509" s="60">
        <v>4</v>
      </c>
      <c r="B509" s="51" t="s">
        <v>32</v>
      </c>
      <c r="C509" s="3">
        <v>222608</v>
      </c>
      <c r="D509" s="81" t="s">
        <v>550</v>
      </c>
      <c r="E509" s="49" t="str">
        <f t="shared" si="7"/>
        <v>222608：日用品/ＯＴＣ医薬品類/漢方薬・生薬製剤/漢方薬８（や～ら行）</v>
      </c>
    </row>
    <row r="510" spans="1:5" ht="13.05" customHeight="1">
      <c r="A510" s="60">
        <v>4</v>
      </c>
      <c r="B510" s="51" t="s">
        <v>32</v>
      </c>
      <c r="C510" s="3">
        <v>222609</v>
      </c>
      <c r="D510" s="81" t="s">
        <v>549</v>
      </c>
      <c r="E510" s="49" t="str">
        <f t="shared" si="7"/>
        <v>222609：日用品/ＯＴＣ医薬品類/漢方薬・生薬製剤/生薬製剤</v>
      </c>
    </row>
    <row r="511" spans="1:5" ht="13.05" customHeight="1">
      <c r="A511" s="60">
        <v>4</v>
      </c>
      <c r="B511" s="51" t="s">
        <v>32</v>
      </c>
      <c r="C511" s="3">
        <v>222697</v>
      </c>
      <c r="D511" s="81" t="s">
        <v>548</v>
      </c>
      <c r="E511" s="49" t="str">
        <f t="shared" si="7"/>
        <v>222697：日用品/ＯＴＣ医薬品類/漢方薬・生薬製剤/その他の漢方薬・生薬製剤</v>
      </c>
    </row>
    <row r="512" spans="1:5" ht="13.05" customHeight="1">
      <c r="A512" s="60">
        <v>4</v>
      </c>
      <c r="B512" s="51" t="s">
        <v>32</v>
      </c>
      <c r="C512" s="3">
        <v>222700</v>
      </c>
      <c r="D512" s="81" t="s">
        <v>547</v>
      </c>
      <c r="E512" s="49" t="str">
        <f t="shared" si="7"/>
        <v>222700：日用品/ＯＴＣ医薬品類/公衆衛生用薬</v>
      </c>
    </row>
    <row r="513" spans="1:5" ht="13.05" customHeight="1">
      <c r="A513" s="60">
        <v>4</v>
      </c>
      <c r="B513" s="51" t="s">
        <v>32</v>
      </c>
      <c r="C513" s="3">
        <v>222701</v>
      </c>
      <c r="D513" s="81" t="s">
        <v>546</v>
      </c>
      <c r="E513" s="49" t="str">
        <f t="shared" si="7"/>
        <v>222701：日用品/ＯＴＣ医薬品類/公衆衛生用薬/殺虫薬</v>
      </c>
    </row>
    <row r="514" spans="1:5" ht="13.05" customHeight="1">
      <c r="A514" s="60">
        <v>4</v>
      </c>
      <c r="B514" s="51" t="s">
        <v>32</v>
      </c>
      <c r="C514" s="3">
        <v>222703</v>
      </c>
      <c r="D514" s="81" t="s">
        <v>545</v>
      </c>
      <c r="E514" s="49" t="str">
        <f t="shared" si="7"/>
        <v>222703：日用品/ＯＴＣ医薬品類/公衆衛生用薬/虫よけ薬</v>
      </c>
    </row>
    <row r="515" spans="1:5" ht="13.05" customHeight="1">
      <c r="A515" s="60">
        <v>4</v>
      </c>
      <c r="B515" s="51" t="s">
        <v>32</v>
      </c>
      <c r="C515" s="3">
        <v>222797</v>
      </c>
      <c r="D515" s="81" t="s">
        <v>544</v>
      </c>
      <c r="E515" s="49" t="str">
        <f t="shared" si="7"/>
        <v>222797：日用品/ＯＴＣ医薬品類/公衆衛生用薬/その他の公衆衛生用薬</v>
      </c>
    </row>
    <row r="516" spans="1:5" ht="13.05" customHeight="1">
      <c r="A516" s="60">
        <v>4</v>
      </c>
      <c r="B516" s="51" t="s">
        <v>32</v>
      </c>
      <c r="C516" s="3">
        <v>222800</v>
      </c>
      <c r="D516" s="81" t="s">
        <v>543</v>
      </c>
      <c r="E516" s="49" t="str">
        <f t="shared" ref="E516:E579" si="8">C516&amp;"："&amp;D516</f>
        <v>222800：日用品/ＯＴＣ医薬品類/一般用検査薬</v>
      </c>
    </row>
    <row r="517" spans="1:5" ht="13.05" customHeight="1">
      <c r="A517" s="60">
        <v>4</v>
      </c>
      <c r="B517" s="51" t="s">
        <v>32</v>
      </c>
      <c r="C517" s="3">
        <v>222801</v>
      </c>
      <c r="D517" s="81" t="s">
        <v>542</v>
      </c>
      <c r="E517" s="49" t="str">
        <f t="shared" si="8"/>
        <v>222801：日用品/ＯＴＣ医薬品類/一般用検査薬/一般用検査薬</v>
      </c>
    </row>
    <row r="518" spans="1:5" ht="13.05" customHeight="1">
      <c r="A518" s="60">
        <v>4</v>
      </c>
      <c r="B518" s="51" t="s">
        <v>32</v>
      </c>
      <c r="C518" s="3">
        <v>223900</v>
      </c>
      <c r="D518" s="81" t="s">
        <v>541</v>
      </c>
      <c r="E518" s="49" t="str">
        <f t="shared" si="8"/>
        <v>223900：日用品/ＯＴＣ医薬品類/その他のＯＴＣ医薬品</v>
      </c>
    </row>
    <row r="519" spans="1:5" ht="13.05" customHeight="1">
      <c r="A519" s="60">
        <v>4</v>
      </c>
      <c r="B519" s="51" t="s">
        <v>32</v>
      </c>
      <c r="C519" s="3">
        <v>223997</v>
      </c>
      <c r="D519" s="81" t="s">
        <v>540</v>
      </c>
      <c r="E519" s="49" t="str">
        <f t="shared" si="8"/>
        <v>223997：日用品/ＯＴＣ医薬品類/その他のＯＴＣ医薬品/その他のＯＴＣ医薬品</v>
      </c>
    </row>
    <row r="520" spans="1:5" ht="13.05" customHeight="1">
      <c r="A520" s="60">
        <v>4</v>
      </c>
      <c r="B520" s="51" t="s">
        <v>32</v>
      </c>
      <c r="C520" s="3">
        <v>224100</v>
      </c>
      <c r="D520" s="81" t="s">
        <v>539</v>
      </c>
      <c r="E520" s="49" t="str">
        <f t="shared" si="8"/>
        <v>224100：日用品/ＯＴＣ医薬品類/かぜ関連（指定医薬部外品）</v>
      </c>
    </row>
    <row r="521" spans="1:5" ht="13.05" customHeight="1">
      <c r="A521" s="60">
        <v>4</v>
      </c>
      <c r="B521" s="51" t="s">
        <v>32</v>
      </c>
      <c r="C521" s="3">
        <v>224101</v>
      </c>
      <c r="D521" s="81" t="s">
        <v>538</v>
      </c>
      <c r="E521" s="49" t="str">
        <f t="shared" si="8"/>
        <v>224101：日用品/ＯＴＣ医薬品類/かぜ関連（指定医薬部外品）/鼻づまり改善（指定医薬部外品）</v>
      </c>
    </row>
    <row r="522" spans="1:5" ht="13.05" customHeight="1">
      <c r="A522" s="60">
        <v>4</v>
      </c>
      <c r="B522" s="51" t="s">
        <v>32</v>
      </c>
      <c r="C522" s="3">
        <v>224103</v>
      </c>
      <c r="D522" s="81" t="s">
        <v>537</v>
      </c>
      <c r="E522" s="49" t="str">
        <f t="shared" si="8"/>
        <v>224103：日用品/ＯＴＣ医薬品類/かぜ関連（指定医薬部外品）/のど清涼（指定医薬部外品）</v>
      </c>
    </row>
    <row r="523" spans="1:5" ht="13.05" customHeight="1">
      <c r="A523" s="60">
        <v>4</v>
      </c>
      <c r="B523" s="51" t="s">
        <v>32</v>
      </c>
      <c r="C523" s="3">
        <v>224105</v>
      </c>
      <c r="D523" s="81" t="s">
        <v>536</v>
      </c>
      <c r="E523" s="49" t="str">
        <f t="shared" si="8"/>
        <v>224105：日用品/ＯＴＣ医薬品類/かぜ関連（指定医薬部外品）/うがい（指定医薬部外品）</v>
      </c>
    </row>
    <row r="524" spans="1:5" ht="13.05" customHeight="1">
      <c r="A524" s="60">
        <v>4</v>
      </c>
      <c r="B524" s="51" t="s">
        <v>32</v>
      </c>
      <c r="C524" s="3">
        <v>224200</v>
      </c>
      <c r="D524" s="81" t="s">
        <v>535</v>
      </c>
      <c r="E524" s="49" t="str">
        <f t="shared" si="8"/>
        <v>224200：日用品/ＯＴＣ医薬品類/胃腸関連（指定医薬部外品）</v>
      </c>
    </row>
    <row r="525" spans="1:5" ht="13.05" customHeight="1">
      <c r="A525" s="60">
        <v>4</v>
      </c>
      <c r="B525" s="51" t="s">
        <v>32</v>
      </c>
      <c r="C525" s="3">
        <v>224201</v>
      </c>
      <c r="D525" s="81" t="s">
        <v>534</v>
      </c>
      <c r="E525" s="49" t="str">
        <f t="shared" si="8"/>
        <v>224201：日用品/ＯＴＣ医薬品類/胃腸関連（指定医薬部外品）/健胃・消化（指定医薬部外品）</v>
      </c>
    </row>
    <row r="526" spans="1:5" ht="13.05" customHeight="1">
      <c r="A526" s="60">
        <v>4</v>
      </c>
      <c r="B526" s="51" t="s">
        <v>32</v>
      </c>
      <c r="C526" s="3">
        <v>224203</v>
      </c>
      <c r="D526" s="81" t="s">
        <v>533</v>
      </c>
      <c r="E526" s="49" t="str">
        <f t="shared" si="8"/>
        <v>224203：日用品/ＯＴＣ医薬品類/胃腸関連（指定医薬部外品）/整腸（指定医薬部外品）</v>
      </c>
    </row>
    <row r="527" spans="1:5" ht="13.05" customHeight="1">
      <c r="A527" s="60">
        <v>4</v>
      </c>
      <c r="B527" s="51" t="s">
        <v>32</v>
      </c>
      <c r="C527" s="3">
        <v>224205</v>
      </c>
      <c r="D527" s="81" t="s">
        <v>532</v>
      </c>
      <c r="E527" s="49" t="str">
        <f t="shared" si="8"/>
        <v>224205：日用品/ＯＴＣ医薬品類/胃腸関連（指定医薬部外品）/便秘（指定医薬部外品）</v>
      </c>
    </row>
    <row r="528" spans="1:5" ht="13.05" customHeight="1">
      <c r="A528" s="60">
        <v>4</v>
      </c>
      <c r="B528" s="51" t="s">
        <v>32</v>
      </c>
      <c r="C528" s="3">
        <v>224300</v>
      </c>
      <c r="D528" s="81" t="s">
        <v>531</v>
      </c>
      <c r="E528" s="49" t="str">
        <f t="shared" si="8"/>
        <v>224300：日用品/ＯＴＣ医薬品類/目・鼻・口・のど関連（指定医薬部外品）</v>
      </c>
    </row>
    <row r="529" spans="1:5" ht="13.05" customHeight="1">
      <c r="A529" s="60">
        <v>4</v>
      </c>
      <c r="B529" s="51" t="s">
        <v>32</v>
      </c>
      <c r="C529" s="3">
        <v>224301</v>
      </c>
      <c r="D529" s="81" t="s">
        <v>530</v>
      </c>
      <c r="E529" s="49" t="str">
        <f t="shared" si="8"/>
        <v>224301：日用品/ＯＴＣ医薬品類/目・鼻・口・のど関連（指定医薬部外品）/コンタクトレンズ装着（指定医薬部外品）</v>
      </c>
    </row>
    <row r="530" spans="1:5" ht="13.05" customHeight="1">
      <c r="A530" s="60">
        <v>4</v>
      </c>
      <c r="B530" s="51" t="s">
        <v>32</v>
      </c>
      <c r="C530" s="3">
        <v>224303</v>
      </c>
      <c r="D530" s="81" t="s">
        <v>529</v>
      </c>
      <c r="E530" s="49" t="str">
        <f t="shared" si="8"/>
        <v>224303：日用品/ＯＴＣ医薬品類/目・鼻・口・のど関連（指定医薬部外品）/いびき防止（指定医薬部外品）</v>
      </c>
    </row>
    <row r="531" spans="1:5" ht="13.05" customHeight="1">
      <c r="A531" s="60">
        <v>4</v>
      </c>
      <c r="B531" s="51" t="s">
        <v>32</v>
      </c>
      <c r="C531" s="3">
        <v>224305</v>
      </c>
      <c r="D531" s="81" t="s">
        <v>528</v>
      </c>
      <c r="E531" s="49" t="str">
        <f t="shared" si="8"/>
        <v>224305：日用品/ＯＴＣ医薬品類/目・鼻・口・のど関連（指定医薬部外品）/口・のど（指定医薬部外品）</v>
      </c>
    </row>
    <row r="532" spans="1:5" ht="13.05" customHeight="1">
      <c r="A532" s="60">
        <v>4</v>
      </c>
      <c r="B532" s="51" t="s">
        <v>32</v>
      </c>
      <c r="C532" s="3">
        <v>224400</v>
      </c>
      <c r="D532" s="81" t="s">
        <v>527</v>
      </c>
      <c r="E532" s="49" t="str">
        <f t="shared" si="8"/>
        <v>224400：日用品/ＯＴＣ医薬品類/皮ふ関連（指定医薬部外品）</v>
      </c>
    </row>
    <row r="533" spans="1:5" ht="13.05" customHeight="1">
      <c r="A533" s="60">
        <v>4</v>
      </c>
      <c r="B533" s="51" t="s">
        <v>32</v>
      </c>
      <c r="C533" s="3">
        <v>224401</v>
      </c>
      <c r="D533" s="81" t="s">
        <v>526</v>
      </c>
      <c r="E533" s="49" t="str">
        <f t="shared" si="8"/>
        <v>224401：日用品/ＯＴＣ医薬品類/皮ふ関連（指定医薬部外品）/殺菌消毒（指定医薬部外品）</v>
      </c>
    </row>
    <row r="534" spans="1:5" ht="13.05" customHeight="1">
      <c r="A534" s="60">
        <v>4</v>
      </c>
      <c r="B534" s="51" t="s">
        <v>32</v>
      </c>
      <c r="C534" s="3">
        <v>224403</v>
      </c>
      <c r="D534" s="81" t="s">
        <v>525</v>
      </c>
      <c r="E534" s="49" t="str">
        <f t="shared" si="8"/>
        <v>224403：日用品/ＯＴＣ医薬品類/皮ふ関連（指定医薬部外品）/あせも・ただれ（指定医薬部外品）</v>
      </c>
    </row>
    <row r="535" spans="1:5" ht="13.05" customHeight="1">
      <c r="A535" s="60">
        <v>4</v>
      </c>
      <c r="B535" s="51" t="s">
        <v>32</v>
      </c>
      <c r="C535" s="3">
        <v>224405</v>
      </c>
      <c r="D535" s="81" t="s">
        <v>524</v>
      </c>
      <c r="E535" s="49" t="str">
        <f t="shared" si="8"/>
        <v>224405：日用品/ＯＴＣ医薬品類/皮ふ関連（指定医薬部外品）/ひび・しもやけ・あかぎれ（指定医薬部外品</v>
      </c>
    </row>
    <row r="536" spans="1:5" ht="13.05" customHeight="1">
      <c r="A536" s="60">
        <v>4</v>
      </c>
      <c r="B536" s="51" t="s">
        <v>32</v>
      </c>
      <c r="C536" s="3">
        <v>224407</v>
      </c>
      <c r="D536" s="81" t="s">
        <v>523</v>
      </c>
      <c r="E536" s="49" t="str">
        <f t="shared" si="8"/>
        <v>224407：日用品/ＯＴＣ医薬品類/皮ふ関連（指定医薬部外品）/かさつき・あれ（指定医薬部外品）</v>
      </c>
    </row>
    <row r="537" spans="1:5" ht="13.05" customHeight="1">
      <c r="A537" s="60">
        <v>4</v>
      </c>
      <c r="B537" s="51" t="s">
        <v>32</v>
      </c>
      <c r="C537" s="3">
        <v>224409</v>
      </c>
      <c r="D537" s="81" t="s">
        <v>522</v>
      </c>
      <c r="E537" s="49" t="str">
        <f t="shared" si="8"/>
        <v>224409：日用品/ＯＴＣ医薬品類/皮ふ関連（指定医薬部外品）/うおのめ・たこ・いぼ（指定医薬部外品）</v>
      </c>
    </row>
    <row r="538" spans="1:5" ht="13.05" customHeight="1">
      <c r="A538" s="60">
        <v>4</v>
      </c>
      <c r="B538" s="51" t="s">
        <v>32</v>
      </c>
      <c r="C538" s="3">
        <v>224500</v>
      </c>
      <c r="D538" s="81" t="s">
        <v>521</v>
      </c>
      <c r="E538" s="49" t="str">
        <f t="shared" si="8"/>
        <v>224500：日用品/ＯＴＣ医薬品類/滋養強壮関連（指定医薬部外品）</v>
      </c>
    </row>
    <row r="539" spans="1:5" ht="13.05" customHeight="1">
      <c r="A539" s="60">
        <v>4</v>
      </c>
      <c r="B539" s="51" t="s">
        <v>32</v>
      </c>
      <c r="C539" s="3">
        <v>224501</v>
      </c>
      <c r="D539" s="81" t="s">
        <v>520</v>
      </c>
      <c r="E539" s="49" t="str">
        <f t="shared" si="8"/>
        <v>224501：日用品/ＯＴＣ医薬品類/滋養強壮関連（指定医薬部外品）/ドリンク剤（指定医薬部外品）</v>
      </c>
    </row>
    <row r="540" spans="1:5" ht="13.05" customHeight="1">
      <c r="A540" s="60">
        <v>4</v>
      </c>
      <c r="B540" s="51" t="s">
        <v>32</v>
      </c>
      <c r="C540" s="3">
        <v>224503</v>
      </c>
      <c r="D540" s="81" t="s">
        <v>519</v>
      </c>
      <c r="E540" s="49" t="str">
        <f t="shared" si="8"/>
        <v>224503：日用品/ＯＴＣ医薬品類/滋養強壮関連（指定医薬部外品）/ミニドリンク剤（指定医薬部外品）</v>
      </c>
    </row>
    <row r="541" spans="1:5" ht="13.05" customHeight="1">
      <c r="A541" s="60">
        <v>4</v>
      </c>
      <c r="B541" s="51" t="s">
        <v>32</v>
      </c>
      <c r="C541" s="3">
        <v>224505</v>
      </c>
      <c r="D541" s="81" t="s">
        <v>518</v>
      </c>
      <c r="E541" s="49" t="str">
        <f t="shared" si="8"/>
        <v>224505：日用品/ＯＴＣ医薬品類/滋養強壮関連（指定医薬部外品）/ビタミンＥ（指定医薬部外品）</v>
      </c>
    </row>
    <row r="542" spans="1:5" ht="13.05" customHeight="1">
      <c r="A542" s="60">
        <v>4</v>
      </c>
      <c r="B542" s="51" t="s">
        <v>32</v>
      </c>
      <c r="C542" s="3">
        <v>224507</v>
      </c>
      <c r="D542" s="81" t="s">
        <v>517</v>
      </c>
      <c r="E542" s="49" t="str">
        <f t="shared" si="8"/>
        <v>224507：日用品/ＯＴＣ医薬品類/滋養強壮関連（指定医薬部外品）/ビタミンＣ（指定医薬部外品）</v>
      </c>
    </row>
    <row r="543" spans="1:5" ht="13.05" customHeight="1">
      <c r="A543" s="60">
        <v>4</v>
      </c>
      <c r="B543" s="51" t="s">
        <v>32</v>
      </c>
      <c r="C543" s="3">
        <v>224509</v>
      </c>
      <c r="D543" s="81" t="s">
        <v>516</v>
      </c>
      <c r="E543" s="49" t="str">
        <f t="shared" si="8"/>
        <v>224509：日用品/ＯＴＣ医薬品類/滋養強壮関連（指定医薬部外品）/ビタミンＥＣ（指定医薬部外品）</v>
      </c>
    </row>
    <row r="544" spans="1:5" ht="13.05" customHeight="1">
      <c r="A544" s="60">
        <v>4</v>
      </c>
      <c r="B544" s="51" t="s">
        <v>32</v>
      </c>
      <c r="C544" s="3">
        <v>224511</v>
      </c>
      <c r="D544" s="81" t="s">
        <v>515</v>
      </c>
      <c r="E544" s="49" t="str">
        <f t="shared" si="8"/>
        <v>224511：日用品/ＯＴＣ医薬品類/滋養強壮関連（指定医薬部外品）/ビタミン含有の滋養強壮（指定医薬部外品）</v>
      </c>
    </row>
    <row r="545" spans="1:5" ht="13.05" customHeight="1">
      <c r="A545" s="60">
        <v>4</v>
      </c>
      <c r="B545" s="51" t="s">
        <v>32</v>
      </c>
      <c r="C545" s="3">
        <v>224513</v>
      </c>
      <c r="D545" s="81" t="s">
        <v>514</v>
      </c>
      <c r="E545" s="49" t="str">
        <f t="shared" si="8"/>
        <v>224513：日用品/ＯＴＣ医薬品類/滋養強壮関連（指定医薬部外品）/カルシウム（指定医薬部外品）</v>
      </c>
    </row>
    <row r="546" spans="1:5" ht="13.05" customHeight="1">
      <c r="A546" s="60">
        <v>4</v>
      </c>
      <c r="B546" s="51" t="s">
        <v>32</v>
      </c>
      <c r="C546" s="3">
        <v>224515</v>
      </c>
      <c r="D546" s="81" t="s">
        <v>513</v>
      </c>
      <c r="E546" s="49" t="str">
        <f t="shared" si="8"/>
        <v>224515：日用品/ＯＴＣ医薬品類/滋養強壮関連（指定医薬部外品）/生薬主薬保健薬（指定医薬部外品）</v>
      </c>
    </row>
    <row r="547" spans="1:5" ht="13.05" customHeight="1">
      <c r="A547" s="60">
        <v>4</v>
      </c>
      <c r="B547" s="51" t="s">
        <v>32</v>
      </c>
      <c r="C547" s="3">
        <v>226100</v>
      </c>
      <c r="D547" s="81" t="s">
        <v>512</v>
      </c>
      <c r="E547" s="49" t="str">
        <f t="shared" si="8"/>
        <v>226100：日用品/ＯＴＣ医薬品類/処方せん医薬品</v>
      </c>
    </row>
    <row r="548" spans="1:5" ht="13.05" customHeight="1">
      <c r="A548" s="60">
        <v>4</v>
      </c>
      <c r="B548" s="51" t="s">
        <v>32</v>
      </c>
      <c r="C548" s="3">
        <v>226101</v>
      </c>
      <c r="D548" s="81" t="s">
        <v>511</v>
      </c>
      <c r="E548" s="49" t="str">
        <f t="shared" si="8"/>
        <v>226101：日用品/ＯＴＣ医薬品類/処方せん医薬品/処方せん医薬品</v>
      </c>
    </row>
    <row r="549" spans="1:5" ht="13.05" customHeight="1">
      <c r="A549" s="60">
        <v>4</v>
      </c>
      <c r="B549" s="51" t="s">
        <v>32</v>
      </c>
      <c r="C549" s="3">
        <v>226200</v>
      </c>
      <c r="D549" s="81" t="s">
        <v>510</v>
      </c>
      <c r="E549" s="49" t="str">
        <f t="shared" si="8"/>
        <v>226200：日用品/ＯＴＣ医薬品類/処方せん医薬品以外の医療用医薬品</v>
      </c>
    </row>
    <row r="550" spans="1:5" ht="13.05" customHeight="1">
      <c r="A550" s="60">
        <v>4</v>
      </c>
      <c r="B550" s="51" t="s">
        <v>32</v>
      </c>
      <c r="C550" s="3">
        <v>226201</v>
      </c>
      <c r="D550" s="81" t="s">
        <v>509</v>
      </c>
      <c r="E550" s="49" t="str">
        <f t="shared" si="8"/>
        <v>226201：日用品/ＯＴＣ医薬品類/処方せん医薬品以外の医療用医薬品/処方せん医薬品以外の医療用医薬品</v>
      </c>
    </row>
    <row r="551" spans="1:5" ht="13.05" customHeight="1">
      <c r="A551" s="60">
        <v>4</v>
      </c>
      <c r="B551" s="51" t="s">
        <v>32</v>
      </c>
      <c r="C551" s="3">
        <v>226300</v>
      </c>
      <c r="D551" s="81" t="s">
        <v>508</v>
      </c>
      <c r="E551" s="49" t="str">
        <f t="shared" si="8"/>
        <v>226300：日用品/ＯＴＣ医薬品類/局方品</v>
      </c>
    </row>
    <row r="552" spans="1:5" ht="13.05" customHeight="1">
      <c r="A552" s="60">
        <v>4</v>
      </c>
      <c r="B552" s="51" t="s">
        <v>32</v>
      </c>
      <c r="C552" s="3">
        <v>226301</v>
      </c>
      <c r="D552" s="81" t="s">
        <v>507</v>
      </c>
      <c r="E552" s="49" t="str">
        <f t="shared" si="8"/>
        <v>226301：日用品/ＯＴＣ医薬品類/局方品/局方品</v>
      </c>
    </row>
    <row r="553" spans="1:5" ht="13.05" customHeight="1">
      <c r="A553" s="60">
        <v>4</v>
      </c>
      <c r="B553" s="51" t="s">
        <v>32</v>
      </c>
      <c r="C553" s="3">
        <v>229800</v>
      </c>
      <c r="D553" s="81" t="s">
        <v>506</v>
      </c>
      <c r="E553" s="49" t="str">
        <f t="shared" si="8"/>
        <v>229800：日用品/ＯＴＣ医薬品類/その他の医薬品</v>
      </c>
    </row>
    <row r="554" spans="1:5" ht="13.05" customHeight="1">
      <c r="A554" s="60">
        <v>4</v>
      </c>
      <c r="B554" s="51" t="s">
        <v>32</v>
      </c>
      <c r="C554" s="3">
        <v>229897</v>
      </c>
      <c r="D554" s="81" t="s">
        <v>505</v>
      </c>
      <c r="E554" s="49" t="str">
        <f t="shared" si="8"/>
        <v>229897：日用品/ＯＴＣ医薬品類/その他の医薬品/その他の医薬品</v>
      </c>
    </row>
    <row r="555" spans="1:5" ht="13.05" customHeight="1">
      <c r="A555" s="60">
        <v>4</v>
      </c>
      <c r="B555" s="51" t="s">
        <v>32</v>
      </c>
      <c r="C555" s="3">
        <v>230000</v>
      </c>
      <c r="D555" s="81" t="s">
        <v>504</v>
      </c>
      <c r="E555" s="49" t="str">
        <f t="shared" si="8"/>
        <v>230000：日用品/化粧品</v>
      </c>
    </row>
    <row r="556" spans="1:5" ht="13.05" customHeight="1">
      <c r="A556" s="60">
        <v>4</v>
      </c>
      <c r="B556" s="51" t="s">
        <v>32</v>
      </c>
      <c r="C556" s="3">
        <v>232100</v>
      </c>
      <c r="D556" s="81" t="s">
        <v>503</v>
      </c>
      <c r="E556" s="49" t="str">
        <f t="shared" si="8"/>
        <v>232100：日用品/化粧品/基礎化粧品</v>
      </c>
    </row>
    <row r="557" spans="1:5" ht="13.05" customHeight="1">
      <c r="A557" s="60">
        <v>4</v>
      </c>
      <c r="B557" s="51" t="s">
        <v>32</v>
      </c>
      <c r="C557" s="3">
        <v>232101</v>
      </c>
      <c r="D557" s="81" t="s">
        <v>502</v>
      </c>
      <c r="E557" s="49" t="str">
        <f t="shared" si="8"/>
        <v>232101：日用品/化粧品/基礎化粧品/マッサージ・コールドクリーム</v>
      </c>
    </row>
    <row r="558" spans="1:5" ht="13.05" customHeight="1">
      <c r="A558" s="60">
        <v>4</v>
      </c>
      <c r="B558" s="51" t="s">
        <v>32</v>
      </c>
      <c r="C558" s="3">
        <v>232103</v>
      </c>
      <c r="D558" s="81" t="s">
        <v>501</v>
      </c>
      <c r="E558" s="49" t="str">
        <f t="shared" si="8"/>
        <v>232103：日用品/化粧品/基礎化粧品/メイク落とし</v>
      </c>
    </row>
    <row r="559" spans="1:5" ht="13.05" customHeight="1">
      <c r="A559" s="60">
        <v>4</v>
      </c>
      <c r="B559" s="51" t="s">
        <v>32</v>
      </c>
      <c r="C559" s="3">
        <v>232105</v>
      </c>
      <c r="D559" s="81" t="s">
        <v>500</v>
      </c>
      <c r="E559" s="49" t="str">
        <f t="shared" si="8"/>
        <v>232105：日用品/化粧品/基礎化粧品/洗顔料</v>
      </c>
    </row>
    <row r="560" spans="1:5" ht="13.05" customHeight="1">
      <c r="A560" s="60">
        <v>4</v>
      </c>
      <c r="B560" s="51" t="s">
        <v>32</v>
      </c>
      <c r="C560" s="3">
        <v>232107</v>
      </c>
      <c r="D560" s="81" t="s">
        <v>499</v>
      </c>
      <c r="E560" s="49" t="str">
        <f t="shared" si="8"/>
        <v>232107：日用品/化粧品/基礎化粧品/化粧水</v>
      </c>
    </row>
    <row r="561" spans="1:5" ht="13.05" customHeight="1">
      <c r="A561" s="60">
        <v>4</v>
      </c>
      <c r="B561" s="51" t="s">
        <v>32</v>
      </c>
      <c r="C561" s="3">
        <v>232109</v>
      </c>
      <c r="D561" s="81" t="s">
        <v>498</v>
      </c>
      <c r="E561" s="49" t="str">
        <f t="shared" si="8"/>
        <v>232109：日用品/化粧品/基礎化粧品/乳液</v>
      </c>
    </row>
    <row r="562" spans="1:5" ht="13.05" customHeight="1">
      <c r="A562" s="60">
        <v>4</v>
      </c>
      <c r="B562" s="51" t="s">
        <v>32</v>
      </c>
      <c r="C562" s="3">
        <v>232111</v>
      </c>
      <c r="D562" s="81" t="s">
        <v>497</v>
      </c>
      <c r="E562" s="49" t="str">
        <f t="shared" si="8"/>
        <v>232111：日用品/化粧品/基礎化粧品/美容液</v>
      </c>
    </row>
    <row r="563" spans="1:5" ht="13.05" customHeight="1">
      <c r="A563" s="60">
        <v>4</v>
      </c>
      <c r="B563" s="51" t="s">
        <v>32</v>
      </c>
      <c r="C563" s="3">
        <v>232113</v>
      </c>
      <c r="D563" s="81" t="s">
        <v>496</v>
      </c>
      <c r="E563" s="49" t="str">
        <f t="shared" si="8"/>
        <v>232113：日用品/化粧品/基礎化粧品/パック</v>
      </c>
    </row>
    <row r="564" spans="1:5" ht="13.05" customHeight="1">
      <c r="A564" s="60">
        <v>4</v>
      </c>
      <c r="B564" s="51" t="s">
        <v>32</v>
      </c>
      <c r="C564" s="3">
        <v>232115</v>
      </c>
      <c r="D564" s="81" t="s">
        <v>495</v>
      </c>
      <c r="E564" s="49" t="str">
        <f t="shared" si="8"/>
        <v>232115：日用品/化粧品/基礎化粧品/フェイスクリーム</v>
      </c>
    </row>
    <row r="565" spans="1:5" ht="13.05" customHeight="1">
      <c r="A565" s="60">
        <v>4</v>
      </c>
      <c r="B565" s="51" t="s">
        <v>32</v>
      </c>
      <c r="C565" s="3">
        <v>232197</v>
      </c>
      <c r="D565" s="81" t="s">
        <v>494</v>
      </c>
      <c r="E565" s="49" t="str">
        <f t="shared" si="8"/>
        <v>232197：日用品/化粧品/基礎化粧品/その他基礎化粧品</v>
      </c>
    </row>
    <row r="566" spans="1:5" ht="13.05" customHeight="1">
      <c r="A566" s="60">
        <v>4</v>
      </c>
      <c r="B566" s="51" t="s">
        <v>32</v>
      </c>
      <c r="C566" s="3">
        <v>232200</v>
      </c>
      <c r="D566" s="81" t="s">
        <v>493</v>
      </c>
      <c r="E566" s="49" t="str">
        <f t="shared" si="8"/>
        <v>232200：日用品/化粧品/メイクアップ化粧品</v>
      </c>
    </row>
    <row r="567" spans="1:5" ht="13.05" customHeight="1">
      <c r="A567" s="60">
        <v>4</v>
      </c>
      <c r="B567" s="51" t="s">
        <v>32</v>
      </c>
      <c r="C567" s="3">
        <v>232201</v>
      </c>
      <c r="D567" s="81" t="s">
        <v>492</v>
      </c>
      <c r="E567" s="49" t="str">
        <f t="shared" si="8"/>
        <v>232201：日用品/化粧品/メイクアップ化粧品/化粧下地</v>
      </c>
    </row>
    <row r="568" spans="1:5" ht="13.05" customHeight="1">
      <c r="A568" s="60">
        <v>4</v>
      </c>
      <c r="B568" s="51" t="s">
        <v>32</v>
      </c>
      <c r="C568" s="3">
        <v>232203</v>
      </c>
      <c r="D568" s="81" t="s">
        <v>491</v>
      </c>
      <c r="E568" s="49" t="str">
        <f t="shared" si="8"/>
        <v>232203：日用品/化粧品/メイクアップ化粧品/コンシーラ</v>
      </c>
    </row>
    <row r="569" spans="1:5" ht="13.05" customHeight="1">
      <c r="A569" s="60">
        <v>4</v>
      </c>
      <c r="B569" s="51" t="s">
        <v>32</v>
      </c>
      <c r="C569" s="3">
        <v>232205</v>
      </c>
      <c r="D569" s="81" t="s">
        <v>490</v>
      </c>
      <c r="E569" s="49" t="str">
        <f t="shared" si="8"/>
        <v>232205：日用品/化粧品/メイクアップ化粧品/ファンデーション</v>
      </c>
    </row>
    <row r="570" spans="1:5" ht="13.05" customHeight="1">
      <c r="A570" s="60">
        <v>4</v>
      </c>
      <c r="B570" s="51" t="s">
        <v>32</v>
      </c>
      <c r="C570" s="3">
        <v>232207</v>
      </c>
      <c r="D570" s="81" t="s">
        <v>489</v>
      </c>
      <c r="E570" s="49" t="str">
        <f t="shared" si="8"/>
        <v>232207：日用品/化粧品/メイクアップ化粧品/フェイスパウダー</v>
      </c>
    </row>
    <row r="571" spans="1:5" ht="13.05" customHeight="1">
      <c r="A571" s="60">
        <v>4</v>
      </c>
      <c r="B571" s="51" t="s">
        <v>32</v>
      </c>
      <c r="C571" s="3">
        <v>232209</v>
      </c>
      <c r="D571" s="81" t="s">
        <v>488</v>
      </c>
      <c r="E571" s="49" t="str">
        <f t="shared" si="8"/>
        <v>232209：日用品/化粧品/メイクアップ化粧品/アイカラー</v>
      </c>
    </row>
    <row r="572" spans="1:5" ht="13.05" customHeight="1">
      <c r="A572" s="60">
        <v>4</v>
      </c>
      <c r="B572" s="51" t="s">
        <v>32</v>
      </c>
      <c r="C572" s="3">
        <v>232211</v>
      </c>
      <c r="D572" s="81" t="s">
        <v>487</v>
      </c>
      <c r="E572" s="49" t="str">
        <f t="shared" si="8"/>
        <v>232211：日用品/化粧品/メイクアップ化粧品/アイライナー</v>
      </c>
    </row>
    <row r="573" spans="1:5" ht="13.05" customHeight="1">
      <c r="A573" s="60">
        <v>4</v>
      </c>
      <c r="B573" s="51" t="s">
        <v>32</v>
      </c>
      <c r="C573" s="3">
        <v>232213</v>
      </c>
      <c r="D573" s="81" t="s">
        <v>486</v>
      </c>
      <c r="E573" s="49" t="str">
        <f t="shared" si="8"/>
        <v>232213：日用品/化粧品/メイクアップ化粧品/マスカラ</v>
      </c>
    </row>
    <row r="574" spans="1:5" ht="13.05" customHeight="1">
      <c r="A574" s="60">
        <v>4</v>
      </c>
      <c r="B574" s="51" t="s">
        <v>32</v>
      </c>
      <c r="C574" s="3">
        <v>232215</v>
      </c>
      <c r="D574" s="81" t="s">
        <v>485</v>
      </c>
      <c r="E574" s="49" t="str">
        <f t="shared" si="8"/>
        <v>232215：日用品/化粧品/メイクアップ化粧品/アイブロウ</v>
      </c>
    </row>
    <row r="575" spans="1:5" ht="13.05" customHeight="1">
      <c r="A575" s="60">
        <v>4</v>
      </c>
      <c r="B575" s="51" t="s">
        <v>32</v>
      </c>
      <c r="C575" s="3">
        <v>232217</v>
      </c>
      <c r="D575" s="81" t="s">
        <v>484</v>
      </c>
      <c r="E575" s="49" t="str">
        <f t="shared" si="8"/>
        <v>232217：日用品/化粧品/メイクアップ化粧品/チークカラー</v>
      </c>
    </row>
    <row r="576" spans="1:5" ht="13.05" customHeight="1">
      <c r="A576" s="60">
        <v>4</v>
      </c>
      <c r="B576" s="51" t="s">
        <v>32</v>
      </c>
      <c r="C576" s="3">
        <v>232219</v>
      </c>
      <c r="D576" s="81" t="s">
        <v>483</v>
      </c>
      <c r="E576" s="49" t="str">
        <f t="shared" si="8"/>
        <v>232219：日用品/化粧品/メイクアップ化粧品/リップカラー</v>
      </c>
    </row>
    <row r="577" spans="1:5" ht="13.05" customHeight="1">
      <c r="A577" s="60">
        <v>4</v>
      </c>
      <c r="B577" s="51" t="s">
        <v>32</v>
      </c>
      <c r="C577" s="3">
        <v>232221</v>
      </c>
      <c r="D577" s="81" t="s">
        <v>482</v>
      </c>
      <c r="E577" s="49" t="str">
        <f t="shared" si="8"/>
        <v>232221：日用品/化粧品/メイクアップ化粧品/ネイルカラー</v>
      </c>
    </row>
    <row r="578" spans="1:5" ht="13.05" customHeight="1">
      <c r="A578" s="60">
        <v>4</v>
      </c>
      <c r="B578" s="51" t="s">
        <v>32</v>
      </c>
      <c r="C578" s="3">
        <v>232297</v>
      </c>
      <c r="D578" s="81" t="s">
        <v>481</v>
      </c>
      <c r="E578" s="49" t="str">
        <f t="shared" si="8"/>
        <v>232297：日用品/化粧品/メイクアップ化粧品/その他メイクアップ化粧品</v>
      </c>
    </row>
    <row r="579" spans="1:5" ht="13.05" customHeight="1">
      <c r="A579" s="60">
        <v>4</v>
      </c>
      <c r="B579" s="51" t="s">
        <v>32</v>
      </c>
      <c r="C579" s="3">
        <v>232300</v>
      </c>
      <c r="D579" s="81" t="s">
        <v>480</v>
      </c>
      <c r="E579" s="49" t="str">
        <f t="shared" si="8"/>
        <v>232300：日用品/化粧品/ボディケア化粧品</v>
      </c>
    </row>
    <row r="580" spans="1:5" ht="13.05" customHeight="1">
      <c r="A580" s="60">
        <v>4</v>
      </c>
      <c r="B580" s="51" t="s">
        <v>32</v>
      </c>
      <c r="C580" s="3">
        <v>232301</v>
      </c>
      <c r="D580" s="81" t="s">
        <v>479</v>
      </c>
      <c r="E580" s="49" t="str">
        <f t="shared" ref="E580:E643" si="9">C580&amp;"："&amp;D580</f>
        <v>232301：日用品/化粧品/ボディケア化粧品/ボディローション・クリーム</v>
      </c>
    </row>
    <row r="581" spans="1:5" ht="13.05" customHeight="1">
      <c r="A581" s="60">
        <v>4</v>
      </c>
      <c r="B581" s="51" t="s">
        <v>32</v>
      </c>
      <c r="C581" s="3">
        <v>232303</v>
      </c>
      <c r="D581" s="81" t="s">
        <v>478</v>
      </c>
      <c r="E581" s="49" t="str">
        <f t="shared" si="9"/>
        <v>232303：日用品/化粧品/ボディケア化粧品/リップクリーム</v>
      </c>
    </row>
    <row r="582" spans="1:5" ht="13.05" customHeight="1">
      <c r="A582" s="60">
        <v>4</v>
      </c>
      <c r="B582" s="51" t="s">
        <v>32</v>
      </c>
      <c r="C582" s="3">
        <v>232305</v>
      </c>
      <c r="D582" s="81" t="s">
        <v>477</v>
      </c>
      <c r="E582" s="49" t="str">
        <f t="shared" si="9"/>
        <v>232305：日用品/化粧品/ボディケア化粧品/ハンドクリーム</v>
      </c>
    </row>
    <row r="583" spans="1:5" ht="13.05" customHeight="1">
      <c r="A583" s="60">
        <v>4</v>
      </c>
      <c r="B583" s="51" t="s">
        <v>32</v>
      </c>
      <c r="C583" s="3">
        <v>232307</v>
      </c>
      <c r="D583" s="81" t="s">
        <v>476</v>
      </c>
      <c r="E583" s="49" t="str">
        <f t="shared" si="9"/>
        <v>232307：日用品/化粧品/ボディケア化粧品/ＵＶケア</v>
      </c>
    </row>
    <row r="584" spans="1:5" ht="13.05" customHeight="1">
      <c r="A584" s="60">
        <v>4</v>
      </c>
      <c r="B584" s="51" t="s">
        <v>32</v>
      </c>
      <c r="C584" s="3">
        <v>232309</v>
      </c>
      <c r="D584" s="81" t="s">
        <v>475</v>
      </c>
      <c r="E584" s="49" t="str">
        <f t="shared" si="9"/>
        <v>232309：日用品/化粧品/ボディケア化粧品/むだ毛処理剤</v>
      </c>
    </row>
    <row r="585" spans="1:5" ht="13.05" customHeight="1">
      <c r="A585" s="60">
        <v>4</v>
      </c>
      <c r="B585" s="51" t="s">
        <v>32</v>
      </c>
      <c r="C585" s="3">
        <v>232311</v>
      </c>
      <c r="D585" s="81" t="s">
        <v>474</v>
      </c>
      <c r="E585" s="49" t="str">
        <f t="shared" si="9"/>
        <v>232311：日用品/化粧品/ボディケア化粧品/レッグ・フットケア</v>
      </c>
    </row>
    <row r="586" spans="1:5" ht="13.05" customHeight="1">
      <c r="A586" s="60">
        <v>4</v>
      </c>
      <c r="B586" s="51" t="s">
        <v>32</v>
      </c>
      <c r="C586" s="3">
        <v>232313</v>
      </c>
      <c r="D586" s="81" t="s">
        <v>473</v>
      </c>
      <c r="E586" s="49" t="str">
        <f t="shared" si="9"/>
        <v>232313：日用品/化粧品/ボディケア化粧品/制汗防臭剤</v>
      </c>
    </row>
    <row r="587" spans="1:5" ht="13.05" customHeight="1">
      <c r="A587" s="60">
        <v>4</v>
      </c>
      <c r="B587" s="51" t="s">
        <v>32</v>
      </c>
      <c r="C587" s="3">
        <v>232397</v>
      </c>
      <c r="D587" s="81" t="s">
        <v>472</v>
      </c>
      <c r="E587" s="49" t="str">
        <f t="shared" si="9"/>
        <v>232397：日用品/化粧品/ボディケア化粧品/その他ボディケア化粧品</v>
      </c>
    </row>
    <row r="588" spans="1:5" ht="13.05" customHeight="1">
      <c r="A588" s="60">
        <v>4</v>
      </c>
      <c r="B588" s="51" t="s">
        <v>32</v>
      </c>
      <c r="C588" s="3">
        <v>232400</v>
      </c>
      <c r="D588" s="81" t="s">
        <v>471</v>
      </c>
      <c r="E588" s="49" t="str">
        <f t="shared" si="9"/>
        <v>232400：日用品/化粧品/フレグランス</v>
      </c>
    </row>
    <row r="589" spans="1:5" ht="13.05" customHeight="1">
      <c r="A589" s="60">
        <v>4</v>
      </c>
      <c r="B589" s="51" t="s">
        <v>32</v>
      </c>
      <c r="C589" s="3">
        <v>232401</v>
      </c>
      <c r="D589" s="81" t="s">
        <v>470</v>
      </c>
      <c r="E589" s="49" t="str">
        <f t="shared" si="9"/>
        <v>232401：日用品/化粧品/フレグランス/香水</v>
      </c>
    </row>
    <row r="590" spans="1:5" ht="13.05" customHeight="1">
      <c r="A590" s="60">
        <v>4</v>
      </c>
      <c r="B590" s="51" t="s">
        <v>32</v>
      </c>
      <c r="C590" s="3">
        <v>232403</v>
      </c>
      <c r="D590" s="81" t="s">
        <v>469</v>
      </c>
      <c r="E590" s="49" t="str">
        <f t="shared" si="9"/>
        <v>232403：日用品/化粧品/フレグランス/トワレ</v>
      </c>
    </row>
    <row r="591" spans="1:5" ht="13.05" customHeight="1">
      <c r="A591" s="60">
        <v>4</v>
      </c>
      <c r="B591" s="51" t="s">
        <v>32</v>
      </c>
      <c r="C591" s="3">
        <v>232405</v>
      </c>
      <c r="D591" s="81" t="s">
        <v>468</v>
      </c>
      <c r="E591" s="49" t="str">
        <f t="shared" si="9"/>
        <v>232405：日用品/化粧品/フレグランス/コロン</v>
      </c>
    </row>
    <row r="592" spans="1:5" ht="13.05" customHeight="1">
      <c r="A592" s="60">
        <v>4</v>
      </c>
      <c r="B592" s="51" t="s">
        <v>32</v>
      </c>
      <c r="C592" s="3">
        <v>232497</v>
      </c>
      <c r="D592" s="81" t="s">
        <v>467</v>
      </c>
      <c r="E592" s="49" t="str">
        <f t="shared" si="9"/>
        <v>232497：日用品/化粧品/フレグランス/その他フレグランス</v>
      </c>
    </row>
    <row r="593" spans="1:5" ht="13.05" customHeight="1">
      <c r="A593" s="60">
        <v>4</v>
      </c>
      <c r="B593" s="51" t="s">
        <v>32</v>
      </c>
      <c r="C593" s="3">
        <v>232500</v>
      </c>
      <c r="D593" s="81" t="s">
        <v>466</v>
      </c>
      <c r="E593" s="49" t="str">
        <f t="shared" si="9"/>
        <v>232500：日用品/化粧品/インバスヘアケア</v>
      </c>
    </row>
    <row r="594" spans="1:5" ht="13.05" customHeight="1">
      <c r="A594" s="60">
        <v>4</v>
      </c>
      <c r="B594" s="51" t="s">
        <v>32</v>
      </c>
      <c r="C594" s="3">
        <v>232501</v>
      </c>
      <c r="D594" s="81" t="s">
        <v>465</v>
      </c>
      <c r="E594" s="49" t="str">
        <f t="shared" si="9"/>
        <v>232501：日用品/化粧品/インバスヘアケア/シャンプー</v>
      </c>
    </row>
    <row r="595" spans="1:5" ht="13.05" customHeight="1">
      <c r="A595" s="60">
        <v>4</v>
      </c>
      <c r="B595" s="51" t="s">
        <v>32</v>
      </c>
      <c r="C595" s="3">
        <v>232503</v>
      </c>
      <c r="D595" s="81" t="s">
        <v>464</v>
      </c>
      <c r="E595" s="49" t="str">
        <f t="shared" si="9"/>
        <v>232503：日用品/化粧品/インバスヘアケア/ヘアリンス・コンディショナー</v>
      </c>
    </row>
    <row r="596" spans="1:5" ht="13.05" customHeight="1">
      <c r="A596" s="60">
        <v>4</v>
      </c>
      <c r="B596" s="51" t="s">
        <v>32</v>
      </c>
      <c r="C596" s="3">
        <v>232505</v>
      </c>
      <c r="D596" s="81" t="s">
        <v>463</v>
      </c>
      <c r="E596" s="49" t="str">
        <f t="shared" si="9"/>
        <v>232505：日用品/化粧品/インバスヘアケア/ヘアトリートメント・パック</v>
      </c>
    </row>
    <row r="597" spans="1:5" ht="13.05" customHeight="1">
      <c r="A597" s="60">
        <v>4</v>
      </c>
      <c r="B597" s="51" t="s">
        <v>32</v>
      </c>
      <c r="C597" s="3">
        <v>232597</v>
      </c>
      <c r="D597" s="81" t="s">
        <v>462</v>
      </c>
      <c r="E597" s="49" t="str">
        <f t="shared" si="9"/>
        <v>232597：日用品/化粧品/インバスヘアケア/その他インバスヘアケア</v>
      </c>
    </row>
    <row r="598" spans="1:5" ht="13.05" customHeight="1">
      <c r="A598" s="60">
        <v>4</v>
      </c>
      <c r="B598" s="51" t="s">
        <v>32</v>
      </c>
      <c r="C598" s="3">
        <v>232600</v>
      </c>
      <c r="D598" s="81" t="s">
        <v>461</v>
      </c>
      <c r="E598" s="49" t="str">
        <f t="shared" si="9"/>
        <v>232600：日用品/化粧品/ヘアメイク</v>
      </c>
    </row>
    <row r="599" spans="1:5" ht="13.05" customHeight="1">
      <c r="A599" s="60">
        <v>4</v>
      </c>
      <c r="B599" s="51" t="s">
        <v>32</v>
      </c>
      <c r="C599" s="3">
        <v>232605</v>
      </c>
      <c r="D599" s="81" t="s">
        <v>460</v>
      </c>
      <c r="E599" s="49" t="str">
        <f t="shared" si="9"/>
        <v>232605：日用品/化粧品/ヘアメイク/ブロー・スタイリング剤</v>
      </c>
    </row>
    <row r="600" spans="1:5" ht="13.05" customHeight="1">
      <c r="A600" s="60">
        <v>4</v>
      </c>
      <c r="B600" s="51" t="s">
        <v>32</v>
      </c>
      <c r="C600" s="3">
        <v>232607</v>
      </c>
      <c r="D600" s="81" t="s">
        <v>459</v>
      </c>
      <c r="E600" s="49" t="str">
        <f t="shared" si="9"/>
        <v>232607：日用品/化粧品/ヘアメイク/ヘアスプレー・ヘアグロス</v>
      </c>
    </row>
    <row r="601" spans="1:5" ht="13.05" customHeight="1">
      <c r="A601" s="60">
        <v>4</v>
      </c>
      <c r="B601" s="51" t="s">
        <v>32</v>
      </c>
      <c r="C601" s="3">
        <v>232609</v>
      </c>
      <c r="D601" s="81" t="s">
        <v>458</v>
      </c>
      <c r="E601" s="49" t="str">
        <f t="shared" si="9"/>
        <v>232609：日用品/化粧品/ヘアメイク/女性用ヘアトニック</v>
      </c>
    </row>
    <row r="602" spans="1:5" ht="13.05" customHeight="1">
      <c r="A602" s="60">
        <v>4</v>
      </c>
      <c r="B602" s="51" t="s">
        <v>32</v>
      </c>
      <c r="C602" s="3">
        <v>232611</v>
      </c>
      <c r="D602" s="81" t="s">
        <v>457</v>
      </c>
      <c r="E602" s="49" t="str">
        <f t="shared" si="9"/>
        <v>232611：日用品/化粧品/ヘアメイク/女性用育毛・養毛剤</v>
      </c>
    </row>
    <row r="603" spans="1:5" ht="13.05" customHeight="1">
      <c r="A603" s="60">
        <v>4</v>
      </c>
      <c r="B603" s="51" t="s">
        <v>32</v>
      </c>
      <c r="C603" s="3">
        <v>232613</v>
      </c>
      <c r="D603" s="81" t="s">
        <v>456</v>
      </c>
      <c r="E603" s="49" t="str">
        <f t="shared" si="9"/>
        <v>232613：日用品/化粧品/ヘアメイク/パーマ剤</v>
      </c>
    </row>
    <row r="604" spans="1:5" ht="13.05" customHeight="1">
      <c r="A604" s="60">
        <v>4</v>
      </c>
      <c r="B604" s="51" t="s">
        <v>32</v>
      </c>
      <c r="C604" s="3">
        <v>232697</v>
      </c>
      <c r="D604" s="81" t="s">
        <v>455</v>
      </c>
      <c r="E604" s="49" t="str">
        <f t="shared" si="9"/>
        <v>232697：日用品/化粧品/ヘアメイク/その他ヘアメイク</v>
      </c>
    </row>
    <row r="605" spans="1:5" ht="13.05" customHeight="1">
      <c r="A605" s="60">
        <v>4</v>
      </c>
      <c r="B605" s="51" t="s">
        <v>32</v>
      </c>
      <c r="C605" s="3">
        <v>232700</v>
      </c>
      <c r="D605" s="81" t="s">
        <v>454</v>
      </c>
      <c r="E605" s="49" t="str">
        <f t="shared" si="9"/>
        <v>232700：日用品/化粧品/ヘアカラー</v>
      </c>
    </row>
    <row r="606" spans="1:5" ht="13.05" customHeight="1">
      <c r="A606" s="60">
        <v>4</v>
      </c>
      <c r="B606" s="51" t="s">
        <v>32</v>
      </c>
      <c r="C606" s="3">
        <v>232701</v>
      </c>
      <c r="D606" s="81" t="s">
        <v>453</v>
      </c>
      <c r="E606" s="49" t="str">
        <f t="shared" si="9"/>
        <v>232701：日用品/化粧品/ヘアカラー/黒髪用カラーリング剤</v>
      </c>
    </row>
    <row r="607" spans="1:5" ht="13.05" customHeight="1">
      <c r="A607" s="60">
        <v>4</v>
      </c>
      <c r="B607" s="51" t="s">
        <v>32</v>
      </c>
      <c r="C607" s="3">
        <v>232703</v>
      </c>
      <c r="D607" s="81" t="s">
        <v>452</v>
      </c>
      <c r="E607" s="49" t="str">
        <f t="shared" si="9"/>
        <v>232703：日用品/化粧品/ヘアカラー/白髪用カラーリング剤</v>
      </c>
    </row>
    <row r="608" spans="1:5" ht="13.05" customHeight="1">
      <c r="A608" s="60">
        <v>4</v>
      </c>
      <c r="B608" s="51" t="s">
        <v>32</v>
      </c>
      <c r="C608" s="3">
        <v>232797</v>
      </c>
      <c r="D608" s="81" t="s">
        <v>451</v>
      </c>
      <c r="E608" s="49" t="str">
        <f t="shared" si="9"/>
        <v>232797：日用品/化粧品/ヘアカラー/その他ヘアカラー</v>
      </c>
    </row>
    <row r="609" spans="1:5" ht="13.05" customHeight="1">
      <c r="A609" s="60">
        <v>4</v>
      </c>
      <c r="B609" s="51" t="s">
        <v>32</v>
      </c>
      <c r="C609" s="3">
        <v>232800</v>
      </c>
      <c r="D609" s="81" t="s">
        <v>450</v>
      </c>
      <c r="E609" s="49" t="str">
        <f t="shared" si="9"/>
        <v>232800：日用品/化粧品/男性化粧品</v>
      </c>
    </row>
    <row r="610" spans="1:5" ht="13.05" customHeight="1">
      <c r="A610" s="60">
        <v>4</v>
      </c>
      <c r="B610" s="51" t="s">
        <v>32</v>
      </c>
      <c r="C610" s="3">
        <v>232801</v>
      </c>
      <c r="D610" s="81" t="s">
        <v>449</v>
      </c>
      <c r="E610" s="49" t="str">
        <f t="shared" si="9"/>
        <v>232801：日用品/化粧品/男性化粧品/プレシェーブ・シェービング剤</v>
      </c>
    </row>
    <row r="611" spans="1:5" ht="13.05" customHeight="1">
      <c r="A611" s="60">
        <v>4</v>
      </c>
      <c r="B611" s="51" t="s">
        <v>32</v>
      </c>
      <c r="C611" s="3">
        <v>232803</v>
      </c>
      <c r="D611" s="81" t="s">
        <v>448</v>
      </c>
      <c r="E611" s="49" t="str">
        <f t="shared" si="9"/>
        <v>232803：日用品/化粧品/男性化粧品/男性用洗顔料・パック</v>
      </c>
    </row>
    <row r="612" spans="1:5" ht="13.05" customHeight="1">
      <c r="A612" s="60">
        <v>4</v>
      </c>
      <c r="B612" s="51" t="s">
        <v>32</v>
      </c>
      <c r="C612" s="3">
        <v>232805</v>
      </c>
      <c r="D612" s="81" t="s">
        <v>447</v>
      </c>
      <c r="E612" s="49" t="str">
        <f t="shared" si="9"/>
        <v>232805：日用品/化粧品/男性化粧品/男性用スキンローション</v>
      </c>
    </row>
    <row r="613" spans="1:5" ht="13.05" customHeight="1">
      <c r="A613" s="60">
        <v>4</v>
      </c>
      <c r="B613" s="51" t="s">
        <v>32</v>
      </c>
      <c r="C613" s="3">
        <v>232807</v>
      </c>
      <c r="D613" s="81" t="s">
        <v>446</v>
      </c>
      <c r="E613" s="49" t="str">
        <f t="shared" si="9"/>
        <v>232807：日用品/化粧品/男性化粧品/男性用スキンクリーム・ミルク</v>
      </c>
    </row>
    <row r="614" spans="1:5" ht="13.05" customHeight="1">
      <c r="A614" s="60">
        <v>4</v>
      </c>
      <c r="B614" s="51" t="s">
        <v>32</v>
      </c>
      <c r="C614" s="3">
        <v>232809</v>
      </c>
      <c r="D614" s="81" t="s">
        <v>445</v>
      </c>
      <c r="E614" s="49" t="str">
        <f t="shared" si="9"/>
        <v>232809：日用品/化粧品/男性化粧品/男性用メイクアップ</v>
      </c>
    </row>
    <row r="615" spans="1:5" ht="13.05" customHeight="1">
      <c r="A615" s="60">
        <v>4</v>
      </c>
      <c r="B615" s="51" t="s">
        <v>32</v>
      </c>
      <c r="C615" s="3">
        <v>232811</v>
      </c>
      <c r="D615" s="81" t="s">
        <v>444</v>
      </c>
      <c r="E615" s="49" t="str">
        <f t="shared" si="9"/>
        <v>232811：日用品/化粧品/男性化粧品/男性用ヘアトニック</v>
      </c>
    </row>
    <row r="616" spans="1:5" ht="13.05" customHeight="1">
      <c r="A616" s="60">
        <v>4</v>
      </c>
      <c r="B616" s="51" t="s">
        <v>32</v>
      </c>
      <c r="C616" s="3">
        <v>232813</v>
      </c>
      <c r="D616" s="81" t="s">
        <v>443</v>
      </c>
      <c r="E616" s="49" t="str">
        <f t="shared" si="9"/>
        <v>232813：日用品/化粧品/男性化粧品/男性用育毛・養毛剤</v>
      </c>
    </row>
    <row r="617" spans="1:5" ht="13.05" customHeight="1">
      <c r="A617" s="60">
        <v>4</v>
      </c>
      <c r="B617" s="51" t="s">
        <v>32</v>
      </c>
      <c r="C617" s="3">
        <v>232815</v>
      </c>
      <c r="D617" s="81" t="s">
        <v>442</v>
      </c>
      <c r="E617" s="49" t="str">
        <f t="shared" si="9"/>
        <v>232815：日用品/化粧品/男性化粧品/男性用ブロー・スタイリング剤</v>
      </c>
    </row>
    <row r="618" spans="1:5" ht="13.05" customHeight="1">
      <c r="A618" s="60">
        <v>4</v>
      </c>
      <c r="B618" s="51" t="s">
        <v>32</v>
      </c>
      <c r="C618" s="3">
        <v>232817</v>
      </c>
      <c r="D618" s="81" t="s">
        <v>441</v>
      </c>
      <c r="E618" s="49" t="str">
        <f t="shared" si="9"/>
        <v>232817：日用品/化粧品/男性化粧品/男性用ヘアスプレー・ヘアグロス</v>
      </c>
    </row>
    <row r="619" spans="1:5" ht="13.05" customHeight="1">
      <c r="A619" s="60">
        <v>4</v>
      </c>
      <c r="B619" s="51" t="s">
        <v>32</v>
      </c>
      <c r="C619" s="3">
        <v>232821</v>
      </c>
      <c r="D619" s="81" t="s">
        <v>440</v>
      </c>
      <c r="E619" s="49" t="str">
        <f t="shared" si="9"/>
        <v>232821：日用品/化粧品/男性化粧品/男性黒髪用カラーリング剤</v>
      </c>
    </row>
    <row r="620" spans="1:5" ht="13.05" customHeight="1">
      <c r="A620" s="60">
        <v>4</v>
      </c>
      <c r="B620" s="51" t="s">
        <v>32</v>
      </c>
      <c r="C620" s="3">
        <v>232823</v>
      </c>
      <c r="D620" s="81" t="s">
        <v>439</v>
      </c>
      <c r="E620" s="49" t="str">
        <f t="shared" si="9"/>
        <v>232823：日用品/化粧品/男性化粧品/男性白髪用カラーリング剤</v>
      </c>
    </row>
    <row r="621" spans="1:5" ht="13.05" customHeight="1">
      <c r="A621" s="60">
        <v>4</v>
      </c>
      <c r="B621" s="51" t="s">
        <v>32</v>
      </c>
      <c r="C621" s="3">
        <v>232825</v>
      </c>
      <c r="D621" s="81" t="s">
        <v>438</v>
      </c>
      <c r="E621" s="49" t="str">
        <f t="shared" si="9"/>
        <v>232825：日用品/化粧品/男性化粧品/男性用制汗防臭剤</v>
      </c>
    </row>
    <row r="622" spans="1:5" ht="13.05" customHeight="1">
      <c r="A622" s="60">
        <v>4</v>
      </c>
      <c r="B622" s="51" t="s">
        <v>32</v>
      </c>
      <c r="C622" s="3">
        <v>232827</v>
      </c>
      <c r="D622" s="81" t="s">
        <v>437</v>
      </c>
      <c r="E622" s="49" t="str">
        <f t="shared" si="9"/>
        <v>232827：日用品/化粧品/男性化粧品/男性用フレグランス</v>
      </c>
    </row>
    <row r="623" spans="1:5" ht="13.05" customHeight="1">
      <c r="A623" s="60">
        <v>4</v>
      </c>
      <c r="B623" s="51" t="s">
        <v>32</v>
      </c>
      <c r="C623" s="3">
        <v>232897</v>
      </c>
      <c r="D623" s="81" t="s">
        <v>436</v>
      </c>
      <c r="E623" s="49" t="str">
        <f t="shared" si="9"/>
        <v>232897：日用品/化粧品/男性化粧品/その他男性化粧品</v>
      </c>
    </row>
    <row r="624" spans="1:5" ht="13.05" customHeight="1">
      <c r="A624" s="60">
        <v>4</v>
      </c>
      <c r="B624" s="51" t="s">
        <v>32</v>
      </c>
      <c r="C624" s="3">
        <v>232900</v>
      </c>
      <c r="D624" s="81" t="s">
        <v>435</v>
      </c>
      <c r="E624" s="49" t="str">
        <f t="shared" si="9"/>
        <v>232900：日用品/化粧品/化粧小物</v>
      </c>
    </row>
    <row r="625" spans="1:5" ht="13.05" customHeight="1">
      <c r="A625" s="60">
        <v>4</v>
      </c>
      <c r="B625" s="51" t="s">
        <v>32</v>
      </c>
      <c r="C625" s="3">
        <v>232901</v>
      </c>
      <c r="D625" s="81" t="s">
        <v>434</v>
      </c>
      <c r="E625" s="49" t="str">
        <f t="shared" si="9"/>
        <v>232901：日用品/化粧品/化粧小物/カミソリ</v>
      </c>
    </row>
    <row r="626" spans="1:5" ht="13.05" customHeight="1">
      <c r="A626" s="60">
        <v>4</v>
      </c>
      <c r="B626" s="51" t="s">
        <v>32</v>
      </c>
      <c r="C626" s="3">
        <v>232903</v>
      </c>
      <c r="D626" s="81" t="s">
        <v>433</v>
      </c>
      <c r="E626" s="49" t="str">
        <f t="shared" si="9"/>
        <v>232903：日用品/化粧品/化粧小物/ヘア用化粧用具</v>
      </c>
    </row>
    <row r="627" spans="1:5" ht="13.05" customHeight="1">
      <c r="A627" s="60">
        <v>4</v>
      </c>
      <c r="B627" s="51" t="s">
        <v>32</v>
      </c>
      <c r="C627" s="3">
        <v>232905</v>
      </c>
      <c r="D627" s="81" t="s">
        <v>432</v>
      </c>
      <c r="E627" s="49" t="str">
        <f t="shared" si="9"/>
        <v>232905：日用品/化粧品/化粧小物/フェイス用化粧用具</v>
      </c>
    </row>
    <row r="628" spans="1:5" ht="13.05" customHeight="1">
      <c r="A628" s="60">
        <v>4</v>
      </c>
      <c r="B628" s="51" t="s">
        <v>32</v>
      </c>
      <c r="C628" s="3">
        <v>232907</v>
      </c>
      <c r="D628" s="81" t="s">
        <v>431</v>
      </c>
      <c r="E628" s="49" t="str">
        <f t="shared" si="9"/>
        <v>232907：日用品/化粧品/化粧小物/ネイル用化粧用具</v>
      </c>
    </row>
    <row r="629" spans="1:5" ht="13.05" customHeight="1">
      <c r="A629" s="60">
        <v>4</v>
      </c>
      <c r="B629" s="51" t="s">
        <v>32</v>
      </c>
      <c r="C629" s="3">
        <v>232909</v>
      </c>
      <c r="D629" s="81" t="s">
        <v>430</v>
      </c>
      <c r="E629" s="49" t="str">
        <f t="shared" si="9"/>
        <v>232909：日用品/化粧品/化粧小物/ボディ用化粧用具</v>
      </c>
    </row>
    <row r="630" spans="1:5" ht="13.05" customHeight="1">
      <c r="A630" s="60">
        <v>4</v>
      </c>
      <c r="B630" s="51" t="s">
        <v>32</v>
      </c>
      <c r="C630" s="3">
        <v>232997</v>
      </c>
      <c r="D630" s="81" t="s">
        <v>429</v>
      </c>
      <c r="E630" s="49" t="str">
        <f t="shared" si="9"/>
        <v>232997：日用品/化粧品/化粧小物/その他化粧小物</v>
      </c>
    </row>
    <row r="631" spans="1:5" ht="13.05" customHeight="1">
      <c r="A631" s="60">
        <v>4</v>
      </c>
      <c r="B631" s="51" t="s">
        <v>32</v>
      </c>
      <c r="C631" s="3">
        <v>239800</v>
      </c>
      <c r="D631" s="81" t="s">
        <v>428</v>
      </c>
      <c r="E631" s="49" t="str">
        <f t="shared" si="9"/>
        <v>239800：日用品/化粧品/その他化粧品</v>
      </c>
    </row>
    <row r="632" spans="1:5" ht="13.05" customHeight="1">
      <c r="A632" s="60">
        <v>4</v>
      </c>
      <c r="B632" s="51" t="s">
        <v>32</v>
      </c>
      <c r="C632" s="3">
        <v>239897</v>
      </c>
      <c r="D632" s="81" t="s">
        <v>427</v>
      </c>
      <c r="E632" s="49" t="str">
        <f t="shared" si="9"/>
        <v>239897：日用品/化粧品/その他化粧品/その他化粧品</v>
      </c>
    </row>
    <row r="633" spans="1:5" ht="13.05" customHeight="1">
      <c r="A633" s="60">
        <v>4</v>
      </c>
      <c r="B633" s="51" t="s">
        <v>32</v>
      </c>
      <c r="C633" s="3">
        <v>240000</v>
      </c>
      <c r="D633" s="81" t="s">
        <v>426</v>
      </c>
      <c r="E633" s="49" t="str">
        <f t="shared" si="9"/>
        <v>240000：日用品/家庭用品</v>
      </c>
    </row>
    <row r="634" spans="1:5" ht="13.05" customHeight="1">
      <c r="A634" s="60">
        <v>4</v>
      </c>
      <c r="B634" s="51" t="s">
        <v>32</v>
      </c>
      <c r="C634" s="3">
        <v>240100</v>
      </c>
      <c r="D634" s="81" t="s">
        <v>425</v>
      </c>
      <c r="E634" s="49" t="str">
        <f t="shared" si="9"/>
        <v>240100：日用品/家庭用品/食品包装</v>
      </c>
    </row>
    <row r="635" spans="1:5" ht="13.05" customHeight="1">
      <c r="A635" s="60">
        <v>4</v>
      </c>
      <c r="B635" s="51" t="s">
        <v>32</v>
      </c>
      <c r="C635" s="3">
        <v>240101</v>
      </c>
      <c r="D635" s="81" t="s">
        <v>424</v>
      </c>
      <c r="E635" s="49" t="str">
        <f t="shared" si="9"/>
        <v>240101：日用品/家庭用品/食品包装/ラッピングフィルム</v>
      </c>
    </row>
    <row r="636" spans="1:5" ht="13.05" customHeight="1">
      <c r="A636" s="60">
        <v>4</v>
      </c>
      <c r="B636" s="51" t="s">
        <v>32</v>
      </c>
      <c r="C636" s="3">
        <v>240103</v>
      </c>
      <c r="D636" s="81" t="s">
        <v>423</v>
      </c>
      <c r="E636" s="49" t="str">
        <f t="shared" si="9"/>
        <v>240103：日用品/家庭用品/食品包装/アルミホイル</v>
      </c>
    </row>
    <row r="637" spans="1:5" ht="13.05" customHeight="1">
      <c r="A637" s="60">
        <v>4</v>
      </c>
      <c r="B637" s="51" t="s">
        <v>32</v>
      </c>
      <c r="C637" s="3">
        <v>240197</v>
      </c>
      <c r="D637" s="81" t="s">
        <v>422</v>
      </c>
      <c r="E637" s="49" t="str">
        <f t="shared" si="9"/>
        <v>240197：日用品/家庭用品/食品包装/その他食品包装</v>
      </c>
    </row>
    <row r="638" spans="1:5" ht="13.05" customHeight="1">
      <c r="A638" s="60">
        <v>4</v>
      </c>
      <c r="B638" s="51" t="s">
        <v>32</v>
      </c>
      <c r="C638" s="3">
        <v>240200</v>
      </c>
      <c r="D638" s="81" t="s">
        <v>421</v>
      </c>
      <c r="E638" s="49" t="str">
        <f t="shared" si="9"/>
        <v>240200：日用品/家庭用品/掃除用品</v>
      </c>
    </row>
    <row r="639" spans="1:5" ht="13.05" customHeight="1">
      <c r="A639" s="60">
        <v>4</v>
      </c>
      <c r="B639" s="51" t="s">
        <v>32</v>
      </c>
      <c r="C639" s="3">
        <v>240201</v>
      </c>
      <c r="D639" s="81" t="s">
        <v>420</v>
      </c>
      <c r="E639" s="49" t="str">
        <f t="shared" si="9"/>
        <v>240201：日用品/家庭用品/掃除用品/ゴミ袋</v>
      </c>
    </row>
    <row r="640" spans="1:5" ht="13.05" customHeight="1">
      <c r="A640" s="60">
        <v>4</v>
      </c>
      <c r="B640" s="51" t="s">
        <v>32</v>
      </c>
      <c r="C640" s="3">
        <v>240203</v>
      </c>
      <c r="D640" s="81" t="s">
        <v>419</v>
      </c>
      <c r="E640" s="49" t="str">
        <f t="shared" si="9"/>
        <v>240203：日用品/家庭用品/掃除用品/ほうき・はたき類</v>
      </c>
    </row>
    <row r="641" spans="1:5" ht="13.05" customHeight="1">
      <c r="A641" s="60">
        <v>4</v>
      </c>
      <c r="B641" s="51" t="s">
        <v>32</v>
      </c>
      <c r="C641" s="3">
        <v>240205</v>
      </c>
      <c r="D641" s="81" t="s">
        <v>418</v>
      </c>
      <c r="E641" s="49" t="str">
        <f t="shared" si="9"/>
        <v>240205：日用品/家庭用品/掃除用品/ちり取り</v>
      </c>
    </row>
    <row r="642" spans="1:5" ht="13.05" customHeight="1">
      <c r="A642" s="60">
        <v>4</v>
      </c>
      <c r="B642" s="51" t="s">
        <v>32</v>
      </c>
      <c r="C642" s="3">
        <v>240207</v>
      </c>
      <c r="D642" s="81" t="s">
        <v>417</v>
      </c>
      <c r="E642" s="49" t="str">
        <f t="shared" si="9"/>
        <v>240207：日用品/家庭用品/掃除用品/掃除用ブラシ</v>
      </c>
    </row>
    <row r="643" spans="1:5" ht="13.05" customHeight="1">
      <c r="A643" s="60">
        <v>4</v>
      </c>
      <c r="B643" s="51" t="s">
        <v>32</v>
      </c>
      <c r="C643" s="3">
        <v>240209</v>
      </c>
      <c r="D643" s="81" t="s">
        <v>416</v>
      </c>
      <c r="E643" s="49" t="str">
        <f t="shared" si="9"/>
        <v>240209：日用品/家庭用品/掃除用品/モップ・雑巾</v>
      </c>
    </row>
    <row r="644" spans="1:5" ht="13.05" customHeight="1">
      <c r="A644" s="60">
        <v>4</v>
      </c>
      <c r="B644" s="51" t="s">
        <v>32</v>
      </c>
      <c r="C644" s="3">
        <v>240211</v>
      </c>
      <c r="D644" s="81" t="s">
        <v>415</v>
      </c>
      <c r="E644" s="49" t="str">
        <f t="shared" ref="E644:E707" si="10">C644&amp;"："&amp;D644</f>
        <v>240211：日用品/家庭用品/掃除用品/バケツ・ペール</v>
      </c>
    </row>
    <row r="645" spans="1:5" ht="13.05" customHeight="1">
      <c r="A645" s="60">
        <v>4</v>
      </c>
      <c r="B645" s="51" t="s">
        <v>32</v>
      </c>
      <c r="C645" s="3">
        <v>240213</v>
      </c>
      <c r="D645" s="81" t="s">
        <v>414</v>
      </c>
      <c r="E645" s="49" t="str">
        <f t="shared" si="10"/>
        <v>240213：日用品/家庭用品/掃除用品/屑入れ</v>
      </c>
    </row>
    <row r="646" spans="1:5" ht="13.05" customHeight="1">
      <c r="A646" s="60">
        <v>4</v>
      </c>
      <c r="B646" s="51" t="s">
        <v>32</v>
      </c>
      <c r="C646" s="3">
        <v>240297</v>
      </c>
      <c r="D646" s="81" t="s">
        <v>413</v>
      </c>
      <c r="E646" s="49" t="str">
        <f t="shared" si="10"/>
        <v>240297：日用品/家庭用品/掃除用品/その他掃除用品</v>
      </c>
    </row>
    <row r="647" spans="1:5" ht="13.05" customHeight="1">
      <c r="A647" s="60">
        <v>4</v>
      </c>
      <c r="B647" s="51" t="s">
        <v>32</v>
      </c>
      <c r="C647" s="3">
        <v>240300</v>
      </c>
      <c r="D647" s="81" t="s">
        <v>412</v>
      </c>
      <c r="E647" s="49" t="str">
        <f t="shared" si="10"/>
        <v>240300：日用品/家庭用品/洗濯・物干し用品</v>
      </c>
    </row>
    <row r="648" spans="1:5" ht="13.05" customHeight="1">
      <c r="A648" s="60">
        <v>4</v>
      </c>
      <c r="B648" s="51" t="s">
        <v>32</v>
      </c>
      <c r="C648" s="3">
        <v>240301</v>
      </c>
      <c r="D648" s="81" t="s">
        <v>411</v>
      </c>
      <c r="E648" s="49" t="str">
        <f t="shared" si="10"/>
        <v>240301：日用品/家庭用品/洗濯・物干し用品/洗濯用品</v>
      </c>
    </row>
    <row r="649" spans="1:5" ht="13.05" customHeight="1">
      <c r="A649" s="60">
        <v>4</v>
      </c>
      <c r="B649" s="51" t="s">
        <v>32</v>
      </c>
      <c r="C649" s="3">
        <v>240303</v>
      </c>
      <c r="D649" s="81" t="s">
        <v>410</v>
      </c>
      <c r="E649" s="49" t="str">
        <f t="shared" si="10"/>
        <v>240303：日用品/家庭用品/洗濯・物干し用品/物干し用品</v>
      </c>
    </row>
    <row r="650" spans="1:5" ht="13.05" customHeight="1">
      <c r="A650" s="60">
        <v>4</v>
      </c>
      <c r="B650" s="51" t="s">
        <v>32</v>
      </c>
      <c r="C650" s="3">
        <v>240305</v>
      </c>
      <c r="D650" s="81" t="s">
        <v>409</v>
      </c>
      <c r="E650" s="49" t="str">
        <f t="shared" si="10"/>
        <v>240305：日用品/家庭用品/洗濯・物干し用品/洗濯仕上げ用品</v>
      </c>
    </row>
    <row r="651" spans="1:5" ht="13.05" customHeight="1">
      <c r="A651" s="60">
        <v>4</v>
      </c>
      <c r="B651" s="51" t="s">
        <v>32</v>
      </c>
      <c r="C651" s="3">
        <v>240397</v>
      </c>
      <c r="D651" s="81" t="s">
        <v>408</v>
      </c>
      <c r="E651" s="49" t="str">
        <f t="shared" si="10"/>
        <v>240397：日用品/家庭用品/洗濯・物干し用品/その他洗濯・物干し用品</v>
      </c>
    </row>
    <row r="652" spans="1:5" ht="13.05" customHeight="1">
      <c r="A652" s="60">
        <v>4</v>
      </c>
      <c r="B652" s="51" t="s">
        <v>32</v>
      </c>
      <c r="C652" s="3">
        <v>240400</v>
      </c>
      <c r="D652" s="81" t="s">
        <v>407</v>
      </c>
      <c r="E652" s="49" t="str">
        <f t="shared" si="10"/>
        <v>240400：日用品/家庭用品/台所用品</v>
      </c>
    </row>
    <row r="653" spans="1:5" ht="13.05" customHeight="1">
      <c r="A653" s="60">
        <v>4</v>
      </c>
      <c r="B653" s="51" t="s">
        <v>32</v>
      </c>
      <c r="C653" s="3">
        <v>240401</v>
      </c>
      <c r="D653" s="81" t="s">
        <v>406</v>
      </c>
      <c r="E653" s="49" t="str">
        <f t="shared" si="10"/>
        <v>240401：日用品/家庭用品/台所用品/ガスマット類</v>
      </c>
    </row>
    <row r="654" spans="1:5" ht="13.05" customHeight="1">
      <c r="A654" s="60">
        <v>4</v>
      </c>
      <c r="B654" s="51" t="s">
        <v>32</v>
      </c>
      <c r="C654" s="3">
        <v>240403</v>
      </c>
      <c r="D654" s="81" t="s">
        <v>405</v>
      </c>
      <c r="E654" s="49" t="str">
        <f t="shared" si="10"/>
        <v>240403：日用品/家庭用品/台所用品/ふきん・鍋つかみ類</v>
      </c>
    </row>
    <row r="655" spans="1:5" ht="13.05" customHeight="1">
      <c r="A655" s="60">
        <v>4</v>
      </c>
      <c r="B655" s="51" t="s">
        <v>32</v>
      </c>
      <c r="C655" s="3">
        <v>240405</v>
      </c>
      <c r="D655" s="81" t="s">
        <v>404</v>
      </c>
      <c r="E655" s="49" t="str">
        <f t="shared" si="10"/>
        <v>240405：日用品/家庭用品/台所用品/たわし・スポンジ</v>
      </c>
    </row>
    <row r="656" spans="1:5" ht="13.05" customHeight="1">
      <c r="A656" s="60">
        <v>4</v>
      </c>
      <c r="B656" s="51" t="s">
        <v>32</v>
      </c>
      <c r="C656" s="3">
        <v>240407</v>
      </c>
      <c r="D656" s="81" t="s">
        <v>403</v>
      </c>
      <c r="E656" s="49" t="str">
        <f t="shared" si="10"/>
        <v>240407：日用品/家庭用品/台所用品/ペーパーフィルター</v>
      </c>
    </row>
    <row r="657" spans="1:5" ht="13.05" customHeight="1">
      <c r="A657" s="60">
        <v>4</v>
      </c>
      <c r="B657" s="51" t="s">
        <v>32</v>
      </c>
      <c r="C657" s="3">
        <v>240409</v>
      </c>
      <c r="D657" s="81" t="s">
        <v>402</v>
      </c>
      <c r="E657" s="49" t="str">
        <f t="shared" si="10"/>
        <v>240409：日用品/家庭用品/台所用品/缶切り・栓抜き類</v>
      </c>
    </row>
    <row r="658" spans="1:5" ht="13.05" customHeight="1">
      <c r="A658" s="60">
        <v>4</v>
      </c>
      <c r="B658" s="51" t="s">
        <v>32</v>
      </c>
      <c r="C658" s="3">
        <v>240411</v>
      </c>
      <c r="D658" s="81" t="s">
        <v>401</v>
      </c>
      <c r="E658" s="49" t="str">
        <f t="shared" si="10"/>
        <v>240411：日用品/家庭用品/台所用品/流し用品</v>
      </c>
    </row>
    <row r="659" spans="1:5" ht="13.05" customHeight="1">
      <c r="A659" s="60">
        <v>4</v>
      </c>
      <c r="B659" s="51" t="s">
        <v>32</v>
      </c>
      <c r="C659" s="3">
        <v>240413</v>
      </c>
      <c r="D659" s="81" t="s">
        <v>400</v>
      </c>
      <c r="E659" s="49" t="str">
        <f t="shared" si="10"/>
        <v>240413：日用品/家庭用品/台所用品/キッチンペーパー</v>
      </c>
    </row>
    <row r="660" spans="1:5" ht="13.05" customHeight="1">
      <c r="A660" s="60">
        <v>4</v>
      </c>
      <c r="B660" s="51" t="s">
        <v>32</v>
      </c>
      <c r="C660" s="3">
        <v>240497</v>
      </c>
      <c r="D660" s="81" t="s">
        <v>399</v>
      </c>
      <c r="E660" s="49" t="str">
        <f t="shared" si="10"/>
        <v>240497：日用品/家庭用品/台所用品/その他台所用品</v>
      </c>
    </row>
    <row r="661" spans="1:5" ht="13.05" customHeight="1">
      <c r="A661" s="60">
        <v>4</v>
      </c>
      <c r="B661" s="51" t="s">
        <v>32</v>
      </c>
      <c r="C661" s="3">
        <v>240500</v>
      </c>
      <c r="D661" s="81" t="s">
        <v>398</v>
      </c>
      <c r="E661" s="49" t="str">
        <f t="shared" si="10"/>
        <v>240500：日用品/家庭用品/浴室・トイレ用品</v>
      </c>
    </row>
    <row r="662" spans="1:5" ht="13.05" customHeight="1">
      <c r="A662" s="60">
        <v>4</v>
      </c>
      <c r="B662" s="51" t="s">
        <v>32</v>
      </c>
      <c r="C662" s="3">
        <v>240501</v>
      </c>
      <c r="D662" s="81" t="s">
        <v>397</v>
      </c>
      <c r="E662" s="49" t="str">
        <f t="shared" si="10"/>
        <v>240501：日用品/家庭用品/浴室・トイレ用品/浴室用品</v>
      </c>
    </row>
    <row r="663" spans="1:5" ht="13.05" customHeight="1">
      <c r="A663" s="60">
        <v>4</v>
      </c>
      <c r="B663" s="51" t="s">
        <v>32</v>
      </c>
      <c r="C663" s="3">
        <v>240503</v>
      </c>
      <c r="D663" s="81" t="s">
        <v>396</v>
      </c>
      <c r="E663" s="49" t="str">
        <f t="shared" si="10"/>
        <v>240503：日用品/家庭用品/浴室・トイレ用品/洗面用品</v>
      </c>
    </row>
    <row r="664" spans="1:5" ht="13.05" customHeight="1">
      <c r="A664" s="60">
        <v>4</v>
      </c>
      <c r="B664" s="51" t="s">
        <v>32</v>
      </c>
      <c r="C664" s="3">
        <v>240505</v>
      </c>
      <c r="D664" s="81" t="s">
        <v>395</v>
      </c>
      <c r="E664" s="49" t="str">
        <f t="shared" si="10"/>
        <v>240505：日用品/家庭用品/浴室・トイレ用品/身体洗い用品</v>
      </c>
    </row>
    <row r="665" spans="1:5" ht="13.05" customHeight="1">
      <c r="A665" s="60">
        <v>4</v>
      </c>
      <c r="B665" s="51" t="s">
        <v>32</v>
      </c>
      <c r="C665" s="3">
        <v>240507</v>
      </c>
      <c r="D665" s="81" t="s">
        <v>394</v>
      </c>
      <c r="E665" s="49" t="str">
        <f t="shared" si="10"/>
        <v>240507：日用品/家庭用品/浴室・トイレ用品/トイレ用品</v>
      </c>
    </row>
    <row r="666" spans="1:5" ht="13.05" customHeight="1">
      <c r="A666" s="60">
        <v>4</v>
      </c>
      <c r="B666" s="51" t="s">
        <v>32</v>
      </c>
      <c r="C666" s="3">
        <v>240597</v>
      </c>
      <c r="D666" s="81" t="s">
        <v>393</v>
      </c>
      <c r="E666" s="49" t="str">
        <f t="shared" si="10"/>
        <v>240597：日用品/家庭用品/浴室・トイレ用品/その他浴室・トイレ用品</v>
      </c>
    </row>
    <row r="667" spans="1:5" ht="13.05" customHeight="1">
      <c r="A667" s="60">
        <v>4</v>
      </c>
      <c r="B667" s="51" t="s">
        <v>32</v>
      </c>
      <c r="C667" s="3">
        <v>240600</v>
      </c>
      <c r="D667" s="81" t="s">
        <v>392</v>
      </c>
      <c r="E667" s="49" t="str">
        <f t="shared" si="10"/>
        <v>240600：日用品/家庭用品/食卓用品</v>
      </c>
    </row>
    <row r="668" spans="1:5" ht="13.05" customHeight="1">
      <c r="A668" s="60">
        <v>4</v>
      </c>
      <c r="B668" s="51" t="s">
        <v>32</v>
      </c>
      <c r="C668" s="3">
        <v>240601</v>
      </c>
      <c r="D668" s="81" t="s">
        <v>391</v>
      </c>
      <c r="E668" s="49" t="str">
        <f t="shared" si="10"/>
        <v>240601：日用品/家庭用品/食卓用品/食品調味料容器</v>
      </c>
    </row>
    <row r="669" spans="1:5" ht="13.05" customHeight="1">
      <c r="A669" s="60">
        <v>4</v>
      </c>
      <c r="B669" s="51" t="s">
        <v>32</v>
      </c>
      <c r="C669" s="3">
        <v>240603</v>
      </c>
      <c r="D669" s="81" t="s">
        <v>390</v>
      </c>
      <c r="E669" s="49" t="str">
        <f t="shared" si="10"/>
        <v>240603：日用品/家庭用品/食卓用品/卓上小物</v>
      </c>
    </row>
    <row r="670" spans="1:5" ht="13.05" customHeight="1">
      <c r="A670" s="60">
        <v>4</v>
      </c>
      <c r="B670" s="51" t="s">
        <v>32</v>
      </c>
      <c r="C670" s="3">
        <v>240605</v>
      </c>
      <c r="D670" s="81" t="s">
        <v>389</v>
      </c>
      <c r="E670" s="49" t="str">
        <f t="shared" si="10"/>
        <v>240605：日用品/家庭用品/食卓用品/箸</v>
      </c>
    </row>
    <row r="671" spans="1:5" ht="13.05" customHeight="1">
      <c r="A671" s="60">
        <v>4</v>
      </c>
      <c r="B671" s="51" t="s">
        <v>32</v>
      </c>
      <c r="C671" s="3">
        <v>240607</v>
      </c>
      <c r="D671" s="81" t="s">
        <v>388</v>
      </c>
      <c r="E671" s="49" t="str">
        <f t="shared" si="10"/>
        <v>240607：日用品/家庭用品/食卓用品/ナイフ・フォーク・スプーン</v>
      </c>
    </row>
    <row r="672" spans="1:5" ht="13.05" customHeight="1">
      <c r="A672" s="60">
        <v>4</v>
      </c>
      <c r="B672" s="51" t="s">
        <v>32</v>
      </c>
      <c r="C672" s="3">
        <v>240609</v>
      </c>
      <c r="D672" s="81" t="s">
        <v>387</v>
      </c>
      <c r="E672" s="49" t="str">
        <f t="shared" si="10"/>
        <v>240609：日用品/家庭用品/食卓用品/碗</v>
      </c>
    </row>
    <row r="673" spans="1:5" ht="13.05" customHeight="1">
      <c r="A673" s="60">
        <v>4</v>
      </c>
      <c r="B673" s="51" t="s">
        <v>32</v>
      </c>
      <c r="C673" s="3">
        <v>240611</v>
      </c>
      <c r="D673" s="81" t="s">
        <v>386</v>
      </c>
      <c r="E673" s="49" t="str">
        <f t="shared" si="10"/>
        <v>240611：日用品/家庭用品/食卓用品/皿</v>
      </c>
    </row>
    <row r="674" spans="1:5" ht="13.05" customHeight="1">
      <c r="A674" s="60">
        <v>4</v>
      </c>
      <c r="B674" s="51" t="s">
        <v>32</v>
      </c>
      <c r="C674" s="3">
        <v>240613</v>
      </c>
      <c r="D674" s="81" t="s">
        <v>385</v>
      </c>
      <c r="E674" s="49" t="str">
        <f t="shared" si="10"/>
        <v>240613：日用品/家庭用品/食卓用品/鉢・丼</v>
      </c>
    </row>
    <row r="675" spans="1:5" ht="13.05" customHeight="1">
      <c r="A675" s="60">
        <v>4</v>
      </c>
      <c r="B675" s="51" t="s">
        <v>32</v>
      </c>
      <c r="C675" s="3">
        <v>240615</v>
      </c>
      <c r="D675" s="81" t="s">
        <v>384</v>
      </c>
      <c r="E675" s="49" t="str">
        <f t="shared" si="10"/>
        <v>240615：日用品/家庭用品/食卓用品/コップ・グラス</v>
      </c>
    </row>
    <row r="676" spans="1:5" ht="13.05" customHeight="1">
      <c r="A676" s="60">
        <v>4</v>
      </c>
      <c r="B676" s="51" t="s">
        <v>32</v>
      </c>
      <c r="C676" s="3">
        <v>240617</v>
      </c>
      <c r="D676" s="81" t="s">
        <v>383</v>
      </c>
      <c r="E676" s="49" t="str">
        <f t="shared" si="10"/>
        <v>240617：日用品/家庭用品/食卓用品/湯呑・急須</v>
      </c>
    </row>
    <row r="677" spans="1:5" ht="13.05" customHeight="1">
      <c r="A677" s="60">
        <v>4</v>
      </c>
      <c r="B677" s="51" t="s">
        <v>32</v>
      </c>
      <c r="C677" s="3">
        <v>240619</v>
      </c>
      <c r="D677" s="81" t="s">
        <v>382</v>
      </c>
      <c r="E677" s="49" t="str">
        <f t="shared" si="10"/>
        <v>240619：日用品/家庭用品/食卓用品/土瓶・鉄瓶</v>
      </c>
    </row>
    <row r="678" spans="1:5" ht="13.05" customHeight="1">
      <c r="A678" s="60">
        <v>4</v>
      </c>
      <c r="B678" s="51" t="s">
        <v>32</v>
      </c>
      <c r="C678" s="3">
        <v>240621</v>
      </c>
      <c r="D678" s="81" t="s">
        <v>381</v>
      </c>
      <c r="E678" s="49" t="str">
        <f t="shared" si="10"/>
        <v>240621：日用品/家庭用品/食卓用品/徳利・盃</v>
      </c>
    </row>
    <row r="679" spans="1:5" ht="13.05" customHeight="1">
      <c r="A679" s="60">
        <v>4</v>
      </c>
      <c r="B679" s="51" t="s">
        <v>32</v>
      </c>
      <c r="C679" s="3">
        <v>240623</v>
      </c>
      <c r="D679" s="81" t="s">
        <v>380</v>
      </c>
      <c r="E679" s="49" t="str">
        <f t="shared" si="10"/>
        <v>240623：日用品/家庭用品/食卓用品/簡易食器</v>
      </c>
    </row>
    <row r="680" spans="1:5" ht="13.05" customHeight="1">
      <c r="A680" s="60">
        <v>4</v>
      </c>
      <c r="B680" s="51" t="s">
        <v>32</v>
      </c>
      <c r="C680" s="3">
        <v>240625</v>
      </c>
      <c r="D680" s="81" t="s">
        <v>379</v>
      </c>
      <c r="E680" s="49" t="str">
        <f t="shared" si="10"/>
        <v>240625：日用品/家庭用品/食卓用品/弁当箱・ウェア</v>
      </c>
    </row>
    <row r="681" spans="1:5" ht="13.05" customHeight="1">
      <c r="A681" s="60">
        <v>4</v>
      </c>
      <c r="B681" s="51" t="s">
        <v>32</v>
      </c>
      <c r="C681" s="3">
        <v>240627</v>
      </c>
      <c r="D681" s="81" t="s">
        <v>378</v>
      </c>
      <c r="E681" s="49" t="str">
        <f t="shared" si="10"/>
        <v>240627：日用品/家庭用品/食卓用品/魔法瓶・ジャー</v>
      </c>
    </row>
    <row r="682" spans="1:5" ht="13.05" customHeight="1">
      <c r="A682" s="60">
        <v>4</v>
      </c>
      <c r="B682" s="51" t="s">
        <v>32</v>
      </c>
      <c r="C682" s="3">
        <v>240697</v>
      </c>
      <c r="D682" s="81" t="s">
        <v>377</v>
      </c>
      <c r="E682" s="49" t="str">
        <f t="shared" si="10"/>
        <v>240697：日用品/家庭用品/食卓用品/その他食卓用品</v>
      </c>
    </row>
    <row r="683" spans="1:5" ht="13.05" customHeight="1">
      <c r="A683" s="60">
        <v>4</v>
      </c>
      <c r="B683" s="51" t="s">
        <v>32</v>
      </c>
      <c r="C683" s="3">
        <v>240700</v>
      </c>
      <c r="D683" s="81" t="s">
        <v>376</v>
      </c>
      <c r="E683" s="49" t="str">
        <f t="shared" si="10"/>
        <v>240700：日用品/家庭用品/調理用品</v>
      </c>
    </row>
    <row r="684" spans="1:5" ht="13.05" customHeight="1">
      <c r="A684" s="60">
        <v>4</v>
      </c>
      <c r="B684" s="51" t="s">
        <v>32</v>
      </c>
      <c r="C684" s="3">
        <v>240701</v>
      </c>
      <c r="D684" s="81" t="s">
        <v>375</v>
      </c>
      <c r="E684" s="49" t="str">
        <f t="shared" si="10"/>
        <v>240701：日用品/家庭用品/調理用品/鍋・釜類</v>
      </c>
    </row>
    <row r="685" spans="1:5" ht="13.05" customHeight="1">
      <c r="A685" s="60">
        <v>4</v>
      </c>
      <c r="B685" s="51" t="s">
        <v>32</v>
      </c>
      <c r="C685" s="3">
        <v>240703</v>
      </c>
      <c r="D685" s="81" t="s">
        <v>374</v>
      </c>
      <c r="E685" s="49" t="str">
        <f t="shared" si="10"/>
        <v>240703：日用品/家庭用品/調理用品/やかん類</v>
      </c>
    </row>
    <row r="686" spans="1:5" ht="13.05" customHeight="1">
      <c r="A686" s="60">
        <v>4</v>
      </c>
      <c r="B686" s="51" t="s">
        <v>32</v>
      </c>
      <c r="C686" s="3">
        <v>240705</v>
      </c>
      <c r="D686" s="81" t="s">
        <v>373</v>
      </c>
      <c r="E686" s="49" t="str">
        <f t="shared" si="10"/>
        <v>240705：日用品/家庭用品/調理用品/フライパン類</v>
      </c>
    </row>
    <row r="687" spans="1:5" ht="13.05" customHeight="1">
      <c r="A687" s="60">
        <v>4</v>
      </c>
      <c r="B687" s="51" t="s">
        <v>32</v>
      </c>
      <c r="C687" s="3">
        <v>240707</v>
      </c>
      <c r="D687" s="81" t="s">
        <v>372</v>
      </c>
      <c r="E687" s="49" t="str">
        <f t="shared" si="10"/>
        <v>240707：日用品/家庭用品/調理用品/調理器物</v>
      </c>
    </row>
    <row r="688" spans="1:5" ht="13.05" customHeight="1">
      <c r="A688" s="60">
        <v>4</v>
      </c>
      <c r="B688" s="51" t="s">
        <v>32</v>
      </c>
      <c r="C688" s="3">
        <v>240709</v>
      </c>
      <c r="D688" s="81" t="s">
        <v>371</v>
      </c>
      <c r="E688" s="49" t="str">
        <f t="shared" si="10"/>
        <v>240709：日用品/家庭用品/調理用品/製菓用品</v>
      </c>
    </row>
    <row r="689" spans="1:5" ht="13.05" customHeight="1">
      <c r="A689" s="60">
        <v>4</v>
      </c>
      <c r="B689" s="51" t="s">
        <v>32</v>
      </c>
      <c r="C689" s="3">
        <v>240797</v>
      </c>
      <c r="D689" s="81" t="s">
        <v>370</v>
      </c>
      <c r="E689" s="49" t="str">
        <f t="shared" si="10"/>
        <v>240797：日用品/家庭用品/調理用品/その他調理器具</v>
      </c>
    </row>
    <row r="690" spans="1:5" ht="13.05" customHeight="1">
      <c r="A690" s="60">
        <v>4</v>
      </c>
      <c r="B690" s="51" t="s">
        <v>32</v>
      </c>
      <c r="C690" s="3">
        <v>240800</v>
      </c>
      <c r="D690" s="81" t="s">
        <v>369</v>
      </c>
      <c r="E690" s="49" t="str">
        <f t="shared" si="10"/>
        <v>240800：日用品/家庭用品/リビング用品</v>
      </c>
    </row>
    <row r="691" spans="1:5" ht="13.05" customHeight="1">
      <c r="A691" s="60">
        <v>4</v>
      </c>
      <c r="B691" s="51" t="s">
        <v>32</v>
      </c>
      <c r="C691" s="3">
        <v>240801</v>
      </c>
      <c r="D691" s="81" t="s">
        <v>368</v>
      </c>
      <c r="E691" s="49" t="str">
        <f t="shared" si="10"/>
        <v>240801：日用品/家庭用品/リビング用品/シート類</v>
      </c>
    </row>
    <row r="692" spans="1:5" ht="13.05" customHeight="1">
      <c r="A692" s="60">
        <v>4</v>
      </c>
      <c r="B692" s="51" t="s">
        <v>32</v>
      </c>
      <c r="C692" s="3">
        <v>240803</v>
      </c>
      <c r="D692" s="81" t="s">
        <v>367</v>
      </c>
      <c r="E692" s="49" t="str">
        <f t="shared" si="10"/>
        <v>240803：日用品/家庭用品/リビング用品/壁紙・障子紙</v>
      </c>
    </row>
    <row r="693" spans="1:5" ht="13.05" customHeight="1">
      <c r="A693" s="60">
        <v>4</v>
      </c>
      <c r="B693" s="51" t="s">
        <v>32</v>
      </c>
      <c r="C693" s="3">
        <v>240805</v>
      </c>
      <c r="D693" s="81" t="s">
        <v>366</v>
      </c>
      <c r="E693" s="49" t="str">
        <f t="shared" si="10"/>
        <v>240805：日用品/家庭用品/リビング用品/ハンガーボード・フック</v>
      </c>
    </row>
    <row r="694" spans="1:5" ht="13.05" customHeight="1">
      <c r="A694" s="60">
        <v>4</v>
      </c>
      <c r="B694" s="51" t="s">
        <v>32</v>
      </c>
      <c r="C694" s="3">
        <v>240807</v>
      </c>
      <c r="D694" s="81" t="s">
        <v>365</v>
      </c>
      <c r="E694" s="49" t="str">
        <f t="shared" si="10"/>
        <v>240807：日用品/家庭用品/リビング用品/ハンガー</v>
      </c>
    </row>
    <row r="695" spans="1:5" ht="13.05" customHeight="1">
      <c r="A695" s="60">
        <v>4</v>
      </c>
      <c r="B695" s="51" t="s">
        <v>32</v>
      </c>
      <c r="C695" s="3">
        <v>240809</v>
      </c>
      <c r="D695" s="81" t="s">
        <v>364</v>
      </c>
      <c r="E695" s="49" t="str">
        <f t="shared" si="10"/>
        <v>240809：日用品/家庭用品/リビング用品/リビング用テープ類</v>
      </c>
    </row>
    <row r="696" spans="1:5" ht="13.05" customHeight="1">
      <c r="A696" s="60">
        <v>4</v>
      </c>
      <c r="B696" s="51" t="s">
        <v>32</v>
      </c>
      <c r="C696" s="3">
        <v>240811</v>
      </c>
      <c r="D696" s="81" t="s">
        <v>363</v>
      </c>
      <c r="E696" s="49" t="str">
        <f t="shared" si="10"/>
        <v>240811：日用品/家庭用品/リビング用品/簡易収納ケース</v>
      </c>
    </row>
    <row r="697" spans="1:5" ht="13.05" customHeight="1">
      <c r="A697" s="60">
        <v>4</v>
      </c>
      <c r="B697" s="51" t="s">
        <v>32</v>
      </c>
      <c r="C697" s="3">
        <v>240813</v>
      </c>
      <c r="D697" s="81" t="s">
        <v>362</v>
      </c>
      <c r="E697" s="49" t="str">
        <f t="shared" si="10"/>
        <v>240813：日用品/家庭用品/リビング用品/テーブルクロス</v>
      </c>
    </row>
    <row r="698" spans="1:5" ht="13.05" customHeight="1">
      <c r="A698" s="60">
        <v>4</v>
      </c>
      <c r="B698" s="51" t="s">
        <v>32</v>
      </c>
      <c r="C698" s="3">
        <v>240897</v>
      </c>
      <c r="D698" s="81" t="s">
        <v>361</v>
      </c>
      <c r="E698" s="49" t="str">
        <f t="shared" si="10"/>
        <v>240897：日用品/家庭用品/リビング用品/その他リビング用品</v>
      </c>
    </row>
    <row r="699" spans="1:5" ht="13.05" customHeight="1">
      <c r="A699" s="60">
        <v>4</v>
      </c>
      <c r="B699" s="51" t="s">
        <v>32</v>
      </c>
      <c r="C699" s="3">
        <v>249700</v>
      </c>
      <c r="D699" s="81" t="s">
        <v>360</v>
      </c>
      <c r="E699" s="49" t="str">
        <f t="shared" si="10"/>
        <v>249700：日用品/家庭用品/その他家庭用品</v>
      </c>
    </row>
    <row r="700" spans="1:5" ht="13.05" customHeight="1">
      <c r="A700" s="60">
        <v>4</v>
      </c>
      <c r="B700" s="51" t="s">
        <v>32</v>
      </c>
      <c r="C700" s="3">
        <v>249701</v>
      </c>
      <c r="D700" s="81" t="s">
        <v>359</v>
      </c>
      <c r="E700" s="49" t="str">
        <f t="shared" si="10"/>
        <v>249701：日用品/家庭用品/その他家庭用品/線香</v>
      </c>
    </row>
    <row r="701" spans="1:5" ht="13.05" customHeight="1">
      <c r="A701" s="60">
        <v>4</v>
      </c>
      <c r="B701" s="51" t="s">
        <v>32</v>
      </c>
      <c r="C701" s="3">
        <v>249703</v>
      </c>
      <c r="D701" s="81" t="s">
        <v>358</v>
      </c>
      <c r="E701" s="49" t="str">
        <f t="shared" si="10"/>
        <v>249703：日用品/家庭用品/その他家庭用品/ローソク</v>
      </c>
    </row>
    <row r="702" spans="1:5" ht="13.05" customHeight="1">
      <c r="A702" s="60">
        <v>4</v>
      </c>
      <c r="B702" s="51" t="s">
        <v>32</v>
      </c>
      <c r="C702" s="3">
        <v>249705</v>
      </c>
      <c r="D702" s="81" t="s">
        <v>357</v>
      </c>
      <c r="E702" s="49" t="str">
        <f t="shared" si="10"/>
        <v>249705：日用品/家庭用品/その他家庭用品/かいろ・湯たんぽ</v>
      </c>
    </row>
    <row r="703" spans="1:5" ht="13.05" customHeight="1">
      <c r="A703" s="60">
        <v>4</v>
      </c>
      <c r="B703" s="51" t="s">
        <v>32</v>
      </c>
      <c r="C703" s="3">
        <v>249707</v>
      </c>
      <c r="D703" s="81" t="s">
        <v>356</v>
      </c>
      <c r="E703" s="49" t="str">
        <f t="shared" si="10"/>
        <v>249707：日用品/家庭用品/その他家庭用品/マッチ</v>
      </c>
    </row>
    <row r="704" spans="1:5" ht="13.05" customHeight="1">
      <c r="A704" s="60">
        <v>4</v>
      </c>
      <c r="B704" s="51" t="s">
        <v>32</v>
      </c>
      <c r="C704" s="3">
        <v>249709</v>
      </c>
      <c r="D704" s="81" t="s">
        <v>355</v>
      </c>
      <c r="E704" s="49" t="str">
        <f t="shared" si="10"/>
        <v>249709：日用品/家庭用品/その他家庭用品/ライター</v>
      </c>
    </row>
    <row r="705" spans="1:5" ht="13.05" customHeight="1">
      <c r="A705" s="60">
        <v>4</v>
      </c>
      <c r="B705" s="51" t="s">
        <v>32</v>
      </c>
      <c r="C705" s="3">
        <v>249711</v>
      </c>
      <c r="D705" s="81" t="s">
        <v>354</v>
      </c>
      <c r="E705" s="49" t="str">
        <f t="shared" si="10"/>
        <v>249711：日用品/家庭用品/その他家庭用品/喫煙用具</v>
      </c>
    </row>
    <row r="706" spans="1:5" ht="13.05" customHeight="1">
      <c r="A706" s="60">
        <v>4</v>
      </c>
      <c r="B706" s="51" t="s">
        <v>32</v>
      </c>
      <c r="C706" s="3">
        <v>249713</v>
      </c>
      <c r="D706" s="81" t="s">
        <v>353</v>
      </c>
      <c r="E706" s="49" t="str">
        <f t="shared" si="10"/>
        <v>249713：日用品/家庭用品/その他家庭用品/荷造り用品</v>
      </c>
    </row>
    <row r="707" spans="1:5" ht="13.05" customHeight="1">
      <c r="A707" s="60">
        <v>4</v>
      </c>
      <c r="B707" s="51" t="s">
        <v>32</v>
      </c>
      <c r="C707" s="3">
        <v>249715</v>
      </c>
      <c r="D707" s="81" t="s">
        <v>352</v>
      </c>
      <c r="E707" s="49" t="str">
        <f t="shared" si="10"/>
        <v>249715：日用品/家庭用品/その他家庭用品/家庭用手袋</v>
      </c>
    </row>
    <row r="708" spans="1:5" ht="13.05" customHeight="1">
      <c r="A708" s="60">
        <v>4</v>
      </c>
      <c r="B708" s="51" t="s">
        <v>32</v>
      </c>
      <c r="C708" s="3">
        <v>249717</v>
      </c>
      <c r="D708" s="81" t="s">
        <v>351</v>
      </c>
      <c r="E708" s="49" t="str">
        <f t="shared" ref="E708:E771" si="11">C708&amp;"："&amp;D708</f>
        <v>249717：日用品/家庭用品/その他家庭用品/裁縫・手芸用品</v>
      </c>
    </row>
    <row r="709" spans="1:5" ht="13.05" customHeight="1">
      <c r="A709" s="60">
        <v>4</v>
      </c>
      <c r="B709" s="51" t="s">
        <v>32</v>
      </c>
      <c r="C709" s="3">
        <v>249719</v>
      </c>
      <c r="D709" s="81" t="s">
        <v>350</v>
      </c>
      <c r="E709" s="49" t="str">
        <f t="shared" si="11"/>
        <v>249719：日用品/家庭用品/その他家庭用品/靴関連用品</v>
      </c>
    </row>
    <row r="710" spans="1:5" ht="13.05" customHeight="1">
      <c r="A710" s="60">
        <v>4</v>
      </c>
      <c r="B710" s="51" t="s">
        <v>32</v>
      </c>
      <c r="C710" s="3">
        <v>249797</v>
      </c>
      <c r="D710" s="81" t="s">
        <v>349</v>
      </c>
      <c r="E710" s="49" t="str">
        <f t="shared" si="11"/>
        <v>249797：日用品/家庭用品/その他家庭用品/その他家庭用品</v>
      </c>
    </row>
    <row r="711" spans="1:5" ht="13.05" customHeight="1">
      <c r="A711" s="60">
        <v>4</v>
      </c>
      <c r="B711" s="51" t="s">
        <v>32</v>
      </c>
      <c r="C711" s="3">
        <v>250000</v>
      </c>
      <c r="D711" s="81" t="s">
        <v>348</v>
      </c>
      <c r="E711" s="49" t="str">
        <f t="shared" si="11"/>
        <v>250000：日用品/ＤＩＹ用品</v>
      </c>
    </row>
    <row r="712" spans="1:5" ht="13.05" customHeight="1">
      <c r="A712" s="60">
        <v>4</v>
      </c>
      <c r="B712" s="51" t="s">
        <v>32</v>
      </c>
      <c r="C712" s="3">
        <v>250100</v>
      </c>
      <c r="D712" s="81" t="s">
        <v>347</v>
      </c>
      <c r="E712" s="49" t="str">
        <f t="shared" si="11"/>
        <v>250100：日用品/ＤＩＹ用品/建築・塗装用具</v>
      </c>
    </row>
    <row r="713" spans="1:5" ht="13.05" customHeight="1">
      <c r="A713" s="60">
        <v>4</v>
      </c>
      <c r="B713" s="51" t="s">
        <v>32</v>
      </c>
      <c r="C713" s="3">
        <v>250101</v>
      </c>
      <c r="D713" s="81" t="s">
        <v>346</v>
      </c>
      <c r="E713" s="49" t="str">
        <f t="shared" si="11"/>
        <v>250101：日用品/ＤＩＹ用品/建築・塗装用具/大工用品</v>
      </c>
    </row>
    <row r="714" spans="1:5" ht="13.05" customHeight="1">
      <c r="A714" s="60">
        <v>4</v>
      </c>
      <c r="B714" s="51" t="s">
        <v>32</v>
      </c>
      <c r="C714" s="3">
        <v>250103</v>
      </c>
      <c r="D714" s="81" t="s">
        <v>345</v>
      </c>
      <c r="E714" s="49" t="str">
        <f t="shared" si="11"/>
        <v>250103：日用品/ＤＩＹ用品/建築・塗装用具/電動工具</v>
      </c>
    </row>
    <row r="715" spans="1:5" ht="13.05" customHeight="1">
      <c r="A715" s="60">
        <v>4</v>
      </c>
      <c r="B715" s="51" t="s">
        <v>32</v>
      </c>
      <c r="C715" s="3">
        <v>250105</v>
      </c>
      <c r="D715" s="81" t="s">
        <v>344</v>
      </c>
      <c r="E715" s="49" t="str">
        <f t="shared" si="11"/>
        <v>250105：日用品/ＤＩＹ用品/建築・塗装用具/塗装用具</v>
      </c>
    </row>
    <row r="716" spans="1:5" ht="13.05" customHeight="1">
      <c r="A716" s="60">
        <v>4</v>
      </c>
      <c r="B716" s="51" t="s">
        <v>32</v>
      </c>
      <c r="C716" s="3">
        <v>250197</v>
      </c>
      <c r="D716" s="81" t="s">
        <v>343</v>
      </c>
      <c r="E716" s="49" t="str">
        <f t="shared" si="11"/>
        <v>250197：日用品/ＤＩＹ用品/建築・塗装用具/その他建築・塗装用具</v>
      </c>
    </row>
    <row r="717" spans="1:5" ht="13.05" customHeight="1">
      <c r="A717" s="60">
        <v>4</v>
      </c>
      <c r="B717" s="51" t="s">
        <v>32</v>
      </c>
      <c r="C717" s="3">
        <v>250200</v>
      </c>
      <c r="D717" s="81" t="s">
        <v>342</v>
      </c>
      <c r="E717" s="49" t="str">
        <f t="shared" si="11"/>
        <v>250200：日用品/ＤＩＹ用品/建築・塗装材料</v>
      </c>
    </row>
    <row r="718" spans="1:5" ht="13.05" customHeight="1">
      <c r="A718" s="60">
        <v>4</v>
      </c>
      <c r="B718" s="51" t="s">
        <v>32</v>
      </c>
      <c r="C718" s="3">
        <v>250201</v>
      </c>
      <c r="D718" s="81" t="s">
        <v>341</v>
      </c>
      <c r="E718" s="49" t="str">
        <f t="shared" si="11"/>
        <v>250201：日用品/ＤＩＹ用品/建築・塗装材料/建築・金具</v>
      </c>
    </row>
    <row r="719" spans="1:5" ht="13.05" customHeight="1">
      <c r="A719" s="60">
        <v>4</v>
      </c>
      <c r="B719" s="51" t="s">
        <v>32</v>
      </c>
      <c r="C719" s="3">
        <v>250203</v>
      </c>
      <c r="D719" s="81" t="s">
        <v>340</v>
      </c>
      <c r="E719" s="49" t="str">
        <f t="shared" si="11"/>
        <v>250203：日用品/ＤＩＹ用品/建築・塗装材料/木材</v>
      </c>
    </row>
    <row r="720" spans="1:5" ht="13.05" customHeight="1">
      <c r="A720" s="60">
        <v>4</v>
      </c>
      <c r="B720" s="51" t="s">
        <v>32</v>
      </c>
      <c r="C720" s="3">
        <v>250205</v>
      </c>
      <c r="D720" s="81" t="s">
        <v>339</v>
      </c>
      <c r="E720" s="49" t="str">
        <f t="shared" si="11"/>
        <v>250205：日用品/ＤＩＹ用品/建築・塗装材料/基礎材</v>
      </c>
    </row>
    <row r="721" spans="1:5" ht="13.05" customHeight="1">
      <c r="A721" s="60">
        <v>4</v>
      </c>
      <c r="B721" s="51" t="s">
        <v>32</v>
      </c>
      <c r="C721" s="3">
        <v>250207</v>
      </c>
      <c r="D721" s="81" t="s">
        <v>338</v>
      </c>
      <c r="E721" s="49" t="str">
        <f t="shared" si="11"/>
        <v>250207：日用品/ＤＩＹ用品/建築・塗装材料/塗装材料</v>
      </c>
    </row>
    <row r="722" spans="1:5" ht="13.05" customHeight="1">
      <c r="A722" s="60">
        <v>4</v>
      </c>
      <c r="B722" s="51" t="s">
        <v>32</v>
      </c>
      <c r="C722" s="3">
        <v>250209</v>
      </c>
      <c r="D722" s="81" t="s">
        <v>337</v>
      </c>
      <c r="E722" s="49" t="str">
        <f t="shared" si="11"/>
        <v>250209：日用品/ＤＩＹ用品/建築・塗装材料/接着剤</v>
      </c>
    </row>
    <row r="723" spans="1:5" ht="13.05" customHeight="1">
      <c r="A723" s="60">
        <v>4</v>
      </c>
      <c r="B723" s="51" t="s">
        <v>32</v>
      </c>
      <c r="C723" s="3">
        <v>250211</v>
      </c>
      <c r="D723" s="81" t="s">
        <v>336</v>
      </c>
      <c r="E723" s="49" t="str">
        <f t="shared" si="11"/>
        <v>250211：日用品/ＤＩＹ用品/建築・塗装材料/補修用品</v>
      </c>
    </row>
    <row r="724" spans="1:5" ht="13.05" customHeight="1">
      <c r="A724" s="60">
        <v>4</v>
      </c>
      <c r="B724" s="51" t="s">
        <v>32</v>
      </c>
      <c r="C724" s="3">
        <v>250297</v>
      </c>
      <c r="D724" s="81" t="s">
        <v>335</v>
      </c>
      <c r="E724" s="49" t="str">
        <f t="shared" si="11"/>
        <v>250297：日用品/ＤＩＹ用品/建築・塗装材料/その他建築・塗装材料</v>
      </c>
    </row>
    <row r="725" spans="1:5" ht="13.05" customHeight="1">
      <c r="A725" s="60">
        <v>4</v>
      </c>
      <c r="B725" s="51" t="s">
        <v>32</v>
      </c>
      <c r="C725" s="3">
        <v>250300</v>
      </c>
      <c r="D725" s="81" t="s">
        <v>334</v>
      </c>
      <c r="E725" s="49" t="str">
        <f t="shared" si="11"/>
        <v>250300：日用品/ＤＩＹ用品/ガス・水道部品</v>
      </c>
    </row>
    <row r="726" spans="1:5" ht="13.05" customHeight="1">
      <c r="A726" s="60">
        <v>4</v>
      </c>
      <c r="B726" s="51" t="s">
        <v>32</v>
      </c>
      <c r="C726" s="3">
        <v>250301</v>
      </c>
      <c r="D726" s="81" t="s">
        <v>333</v>
      </c>
      <c r="E726" s="49" t="str">
        <f t="shared" si="11"/>
        <v>250301：日用品/ＤＩＹ用品/ガス・水道部品/ガス部品</v>
      </c>
    </row>
    <row r="727" spans="1:5" ht="13.05" customHeight="1">
      <c r="A727" s="60">
        <v>4</v>
      </c>
      <c r="B727" s="51" t="s">
        <v>32</v>
      </c>
      <c r="C727" s="3">
        <v>250303</v>
      </c>
      <c r="D727" s="81" t="s">
        <v>332</v>
      </c>
      <c r="E727" s="49" t="str">
        <f t="shared" si="11"/>
        <v>250303：日用品/ＤＩＹ用品/ガス・水道部品/水道部品</v>
      </c>
    </row>
    <row r="728" spans="1:5" ht="13.05" customHeight="1">
      <c r="A728" s="60">
        <v>4</v>
      </c>
      <c r="B728" s="51" t="s">
        <v>32</v>
      </c>
      <c r="C728" s="3">
        <v>250397</v>
      </c>
      <c r="D728" s="81" t="s">
        <v>331</v>
      </c>
      <c r="E728" s="49" t="str">
        <f t="shared" si="11"/>
        <v>250397：日用品/ＤＩＹ用品/ガス・水道部品/その他ガス・水道部品</v>
      </c>
    </row>
    <row r="729" spans="1:5" ht="13.05" customHeight="1">
      <c r="A729" s="60">
        <v>4</v>
      </c>
      <c r="B729" s="51" t="s">
        <v>32</v>
      </c>
      <c r="C729" s="3">
        <v>250400</v>
      </c>
      <c r="D729" s="81" t="s">
        <v>330</v>
      </c>
      <c r="E729" s="49" t="str">
        <f t="shared" si="11"/>
        <v>250400：日用品/ＤＩＹ用品/園芸用品</v>
      </c>
    </row>
    <row r="730" spans="1:5" ht="13.05" customHeight="1">
      <c r="A730" s="60">
        <v>4</v>
      </c>
      <c r="B730" s="51" t="s">
        <v>32</v>
      </c>
      <c r="C730" s="3">
        <v>250401</v>
      </c>
      <c r="D730" s="81" t="s">
        <v>329</v>
      </c>
      <c r="E730" s="49" t="str">
        <f t="shared" si="11"/>
        <v>250401：日用品/ＤＩＹ用品/園芸用品/園芸用殺虫剤</v>
      </c>
    </row>
    <row r="731" spans="1:5" ht="13.05" customHeight="1">
      <c r="A731" s="60">
        <v>4</v>
      </c>
      <c r="B731" s="51" t="s">
        <v>32</v>
      </c>
      <c r="C731" s="3">
        <v>250403</v>
      </c>
      <c r="D731" s="81" t="s">
        <v>328</v>
      </c>
      <c r="E731" s="49" t="str">
        <f t="shared" si="11"/>
        <v>250403：日用品/ＤＩＹ用品/園芸用品/肥料</v>
      </c>
    </row>
    <row r="732" spans="1:5" ht="13.05" customHeight="1">
      <c r="A732" s="60">
        <v>4</v>
      </c>
      <c r="B732" s="51" t="s">
        <v>32</v>
      </c>
      <c r="C732" s="3">
        <v>250405</v>
      </c>
      <c r="D732" s="81" t="s">
        <v>327</v>
      </c>
      <c r="E732" s="49" t="str">
        <f t="shared" si="11"/>
        <v>250405：日用品/ＤＩＹ用品/園芸用品/用土</v>
      </c>
    </row>
    <row r="733" spans="1:5" ht="13.05" customHeight="1">
      <c r="A733" s="60">
        <v>4</v>
      </c>
      <c r="B733" s="51" t="s">
        <v>32</v>
      </c>
      <c r="C733" s="3">
        <v>250407</v>
      </c>
      <c r="D733" s="81" t="s">
        <v>326</v>
      </c>
      <c r="E733" s="49" t="str">
        <f t="shared" si="11"/>
        <v>250407：日用品/ＤＩＹ用品/園芸用品/種・球根類</v>
      </c>
    </row>
    <row r="734" spans="1:5" ht="13.05" customHeight="1">
      <c r="A734" s="60">
        <v>4</v>
      </c>
      <c r="B734" s="51" t="s">
        <v>32</v>
      </c>
      <c r="C734" s="3">
        <v>250409</v>
      </c>
      <c r="D734" s="81" t="s">
        <v>325</v>
      </c>
      <c r="E734" s="49" t="str">
        <f t="shared" si="11"/>
        <v>250409：日用品/ＤＩＹ用品/園芸用品/鉢・フラワースタンド類</v>
      </c>
    </row>
    <row r="735" spans="1:5" ht="13.05" customHeight="1">
      <c r="A735" s="60">
        <v>4</v>
      </c>
      <c r="B735" s="51" t="s">
        <v>32</v>
      </c>
      <c r="C735" s="3">
        <v>250411</v>
      </c>
      <c r="D735" s="81" t="s">
        <v>324</v>
      </c>
      <c r="E735" s="49" t="str">
        <f t="shared" si="11"/>
        <v>250411：日用品/ＤＩＹ用品/園芸用品/園芸用具</v>
      </c>
    </row>
    <row r="736" spans="1:5" ht="13.05" customHeight="1">
      <c r="A736" s="60">
        <v>4</v>
      </c>
      <c r="B736" s="51" t="s">
        <v>32</v>
      </c>
      <c r="C736" s="3">
        <v>250413</v>
      </c>
      <c r="D736" s="81" t="s">
        <v>323</v>
      </c>
      <c r="E736" s="49" t="str">
        <f t="shared" si="11"/>
        <v>250413：日用品/ＤＩＹ用品/園芸用品/生花用品</v>
      </c>
    </row>
    <row r="737" spans="1:5" ht="13.05" customHeight="1">
      <c r="A737" s="60">
        <v>4</v>
      </c>
      <c r="B737" s="51" t="s">
        <v>32</v>
      </c>
      <c r="C737" s="3">
        <v>250497</v>
      </c>
      <c r="D737" s="81" t="s">
        <v>322</v>
      </c>
      <c r="E737" s="49" t="str">
        <f t="shared" si="11"/>
        <v>250497：日用品/ＤＩＹ用品/園芸用品/その他園芸用品</v>
      </c>
    </row>
    <row r="738" spans="1:5" ht="13.05" customHeight="1">
      <c r="A738" s="60">
        <v>4</v>
      </c>
      <c r="B738" s="51" t="s">
        <v>32</v>
      </c>
      <c r="C738" s="3">
        <v>259700</v>
      </c>
      <c r="D738" s="81" t="s">
        <v>321</v>
      </c>
      <c r="E738" s="49" t="str">
        <f t="shared" si="11"/>
        <v>259700：日用品/ＤＩＹ用品/その他ＤＩＹ用品</v>
      </c>
    </row>
    <row r="739" spans="1:5" ht="13.05" customHeight="1">
      <c r="A739" s="60">
        <v>4</v>
      </c>
      <c r="B739" s="51" t="s">
        <v>32</v>
      </c>
      <c r="C739" s="3">
        <v>259797</v>
      </c>
      <c r="D739" s="81" t="s">
        <v>320</v>
      </c>
      <c r="E739" s="49" t="str">
        <f t="shared" si="11"/>
        <v>259797：日用品/ＤＩＹ用品/その他ＤＩＹ用品/その他ＤＩＹ用品</v>
      </c>
    </row>
    <row r="740" spans="1:5" ht="13.05" customHeight="1">
      <c r="A740" s="60">
        <v>4</v>
      </c>
      <c r="B740" s="51" t="s">
        <v>32</v>
      </c>
      <c r="C740" s="3">
        <v>260000</v>
      </c>
      <c r="D740" s="81" t="s">
        <v>319</v>
      </c>
      <c r="E740" s="49" t="str">
        <f t="shared" si="11"/>
        <v>260000：日用品/ペット用品</v>
      </c>
    </row>
    <row r="741" spans="1:5" ht="13.05" customHeight="1">
      <c r="A741" s="60">
        <v>4</v>
      </c>
      <c r="B741" s="51" t="s">
        <v>32</v>
      </c>
      <c r="C741" s="3">
        <v>262100</v>
      </c>
      <c r="D741" s="81" t="s">
        <v>318</v>
      </c>
      <c r="E741" s="49" t="str">
        <f t="shared" si="11"/>
        <v>262100：日用品/ペット用品/犬</v>
      </c>
    </row>
    <row r="742" spans="1:5" ht="13.05" customHeight="1">
      <c r="A742" s="60">
        <v>4</v>
      </c>
      <c r="B742" s="51" t="s">
        <v>32</v>
      </c>
      <c r="C742" s="3">
        <v>262101</v>
      </c>
      <c r="D742" s="81" t="s">
        <v>317</v>
      </c>
      <c r="E742" s="49" t="str">
        <f t="shared" si="11"/>
        <v>262101：日用品/ペット用品/犬/犬フード</v>
      </c>
    </row>
    <row r="743" spans="1:5" ht="13.05" customHeight="1">
      <c r="A743" s="60">
        <v>4</v>
      </c>
      <c r="B743" s="51" t="s">
        <v>32</v>
      </c>
      <c r="C743" s="3">
        <v>262103</v>
      </c>
      <c r="D743" s="81" t="s">
        <v>316</v>
      </c>
      <c r="E743" s="49" t="str">
        <f t="shared" si="11"/>
        <v>262103：日用品/ペット用品/犬/犬用品・用具</v>
      </c>
    </row>
    <row r="744" spans="1:5" ht="13.05" customHeight="1">
      <c r="A744" s="60">
        <v>4</v>
      </c>
      <c r="B744" s="51" t="s">
        <v>32</v>
      </c>
      <c r="C744" s="3">
        <v>262105</v>
      </c>
      <c r="D744" s="81" t="s">
        <v>315</v>
      </c>
      <c r="E744" s="49" t="str">
        <f t="shared" si="11"/>
        <v>262105：日用品/ペット用品/犬/犬用医薬品</v>
      </c>
    </row>
    <row r="745" spans="1:5" ht="13.05" customHeight="1">
      <c r="A745" s="60">
        <v>4</v>
      </c>
      <c r="B745" s="51" t="s">
        <v>32</v>
      </c>
      <c r="C745" s="3">
        <v>262107</v>
      </c>
      <c r="D745" s="81" t="s">
        <v>314</v>
      </c>
      <c r="E745" s="49" t="str">
        <f t="shared" si="11"/>
        <v>262107：日用品/ペット用品/犬/犬生体</v>
      </c>
    </row>
    <row r="746" spans="1:5" ht="13.05" customHeight="1">
      <c r="A746" s="60">
        <v>4</v>
      </c>
      <c r="B746" s="51" t="s">
        <v>32</v>
      </c>
      <c r="C746" s="3">
        <v>262197</v>
      </c>
      <c r="D746" s="81" t="s">
        <v>313</v>
      </c>
      <c r="E746" s="49" t="str">
        <f t="shared" si="11"/>
        <v>262197：日用品/ペット用品/犬/その他犬関連品</v>
      </c>
    </row>
    <row r="747" spans="1:5" ht="13.05" customHeight="1">
      <c r="A747" s="60">
        <v>4</v>
      </c>
      <c r="B747" s="51" t="s">
        <v>32</v>
      </c>
      <c r="C747" s="3">
        <v>262200</v>
      </c>
      <c r="D747" s="81" t="s">
        <v>312</v>
      </c>
      <c r="E747" s="49" t="str">
        <f t="shared" si="11"/>
        <v>262200：日用品/ペット用品/猫</v>
      </c>
    </row>
    <row r="748" spans="1:5" ht="13.05" customHeight="1">
      <c r="A748" s="60">
        <v>4</v>
      </c>
      <c r="B748" s="51" t="s">
        <v>32</v>
      </c>
      <c r="C748" s="3">
        <v>262201</v>
      </c>
      <c r="D748" s="81" t="s">
        <v>311</v>
      </c>
      <c r="E748" s="49" t="str">
        <f t="shared" si="11"/>
        <v>262201：日用品/ペット用品/猫/猫フード</v>
      </c>
    </row>
    <row r="749" spans="1:5" ht="13.05" customHeight="1">
      <c r="A749" s="60">
        <v>4</v>
      </c>
      <c r="B749" s="51" t="s">
        <v>32</v>
      </c>
      <c r="C749" s="3">
        <v>262203</v>
      </c>
      <c r="D749" s="81" t="s">
        <v>310</v>
      </c>
      <c r="E749" s="49" t="str">
        <f t="shared" si="11"/>
        <v>262203：日用品/ペット用品/猫/猫用品・用具</v>
      </c>
    </row>
    <row r="750" spans="1:5" ht="13.05" customHeight="1">
      <c r="A750" s="60">
        <v>4</v>
      </c>
      <c r="B750" s="51" t="s">
        <v>32</v>
      </c>
      <c r="C750" s="3">
        <v>262205</v>
      </c>
      <c r="D750" s="81" t="s">
        <v>309</v>
      </c>
      <c r="E750" s="49" t="str">
        <f t="shared" si="11"/>
        <v>262205：日用品/ペット用品/猫/猫用医薬品</v>
      </c>
    </row>
    <row r="751" spans="1:5" ht="13.05" customHeight="1">
      <c r="A751" s="60">
        <v>4</v>
      </c>
      <c r="B751" s="51" t="s">
        <v>32</v>
      </c>
      <c r="C751" s="3">
        <v>262207</v>
      </c>
      <c r="D751" s="81" t="s">
        <v>308</v>
      </c>
      <c r="E751" s="49" t="str">
        <f t="shared" si="11"/>
        <v>262207：日用品/ペット用品/猫/猫生体</v>
      </c>
    </row>
    <row r="752" spans="1:5" ht="13.05" customHeight="1">
      <c r="A752" s="60">
        <v>4</v>
      </c>
      <c r="B752" s="51" t="s">
        <v>32</v>
      </c>
      <c r="C752" s="3">
        <v>262297</v>
      </c>
      <c r="D752" s="81" t="s">
        <v>307</v>
      </c>
      <c r="E752" s="49" t="str">
        <f t="shared" si="11"/>
        <v>262297：日用品/ペット用品/猫/その他猫関連品</v>
      </c>
    </row>
    <row r="753" spans="1:5" ht="13.05" customHeight="1">
      <c r="A753" s="60">
        <v>4</v>
      </c>
      <c r="B753" s="51" t="s">
        <v>32</v>
      </c>
      <c r="C753" s="3">
        <v>262300</v>
      </c>
      <c r="D753" s="81" t="s">
        <v>306</v>
      </c>
      <c r="E753" s="49" t="str">
        <f t="shared" si="11"/>
        <v>262300：日用品/ペット用品/観賞魚</v>
      </c>
    </row>
    <row r="754" spans="1:5" ht="13.05" customHeight="1">
      <c r="A754" s="60">
        <v>4</v>
      </c>
      <c r="B754" s="51" t="s">
        <v>32</v>
      </c>
      <c r="C754" s="3">
        <v>262301</v>
      </c>
      <c r="D754" s="81" t="s">
        <v>305</v>
      </c>
      <c r="E754" s="49" t="str">
        <f t="shared" si="11"/>
        <v>262301：日用品/ペット用品/観賞魚/観賞魚フード</v>
      </c>
    </row>
    <row r="755" spans="1:5" ht="13.05" customHeight="1">
      <c r="A755" s="60">
        <v>4</v>
      </c>
      <c r="B755" s="51" t="s">
        <v>32</v>
      </c>
      <c r="C755" s="3">
        <v>262303</v>
      </c>
      <c r="D755" s="81" t="s">
        <v>304</v>
      </c>
      <c r="E755" s="49" t="str">
        <f t="shared" si="11"/>
        <v>262303：日用品/ペット用品/観賞魚/観賞魚用品・用具</v>
      </c>
    </row>
    <row r="756" spans="1:5" ht="13.05" customHeight="1">
      <c r="A756" s="60">
        <v>4</v>
      </c>
      <c r="B756" s="51" t="s">
        <v>32</v>
      </c>
      <c r="C756" s="3">
        <v>262305</v>
      </c>
      <c r="D756" s="81" t="s">
        <v>303</v>
      </c>
      <c r="E756" s="49" t="str">
        <f t="shared" si="11"/>
        <v>262305：日用品/ペット用品/観賞魚/観賞魚医薬品</v>
      </c>
    </row>
    <row r="757" spans="1:5" ht="13.05" customHeight="1">
      <c r="A757" s="60">
        <v>4</v>
      </c>
      <c r="B757" s="51" t="s">
        <v>32</v>
      </c>
      <c r="C757" s="3">
        <v>262307</v>
      </c>
      <c r="D757" s="81" t="s">
        <v>302</v>
      </c>
      <c r="E757" s="49" t="str">
        <f t="shared" si="11"/>
        <v>262307：日用品/ペット用品/観賞魚/観賞魚生体</v>
      </c>
    </row>
    <row r="758" spans="1:5" ht="13.05" customHeight="1">
      <c r="A758" s="60">
        <v>4</v>
      </c>
      <c r="B758" s="51" t="s">
        <v>32</v>
      </c>
      <c r="C758" s="3">
        <v>262397</v>
      </c>
      <c r="D758" s="81" t="s">
        <v>301</v>
      </c>
      <c r="E758" s="49" t="str">
        <f t="shared" si="11"/>
        <v>262397：日用品/ペット用品/観賞魚/その他観賞魚関連品</v>
      </c>
    </row>
    <row r="759" spans="1:5" ht="13.05" customHeight="1">
      <c r="A759" s="60">
        <v>4</v>
      </c>
      <c r="B759" s="51" t="s">
        <v>32</v>
      </c>
      <c r="C759" s="3">
        <v>262400</v>
      </c>
      <c r="D759" s="81" t="s">
        <v>300</v>
      </c>
      <c r="E759" s="49" t="str">
        <f t="shared" si="11"/>
        <v>262400：日用品/ペット用品/小鳥</v>
      </c>
    </row>
    <row r="760" spans="1:5" ht="13.05" customHeight="1">
      <c r="A760" s="60">
        <v>4</v>
      </c>
      <c r="B760" s="51" t="s">
        <v>32</v>
      </c>
      <c r="C760" s="3">
        <v>262401</v>
      </c>
      <c r="D760" s="81" t="s">
        <v>299</v>
      </c>
      <c r="E760" s="49" t="str">
        <f t="shared" si="11"/>
        <v>262401：日用品/ペット用品/小鳥/小鳥フード</v>
      </c>
    </row>
    <row r="761" spans="1:5" ht="13.05" customHeight="1">
      <c r="A761" s="60">
        <v>4</v>
      </c>
      <c r="B761" s="51" t="s">
        <v>32</v>
      </c>
      <c r="C761" s="3">
        <v>262403</v>
      </c>
      <c r="D761" s="81" t="s">
        <v>298</v>
      </c>
      <c r="E761" s="49" t="str">
        <f t="shared" si="11"/>
        <v>262403：日用品/ペット用品/小鳥/小鳥用品・用具</v>
      </c>
    </row>
    <row r="762" spans="1:5" ht="13.05" customHeight="1">
      <c r="A762" s="60">
        <v>4</v>
      </c>
      <c r="B762" s="51" t="s">
        <v>32</v>
      </c>
      <c r="C762" s="3">
        <v>262405</v>
      </c>
      <c r="D762" s="81" t="s">
        <v>297</v>
      </c>
      <c r="E762" s="49" t="str">
        <f t="shared" si="11"/>
        <v>262405：日用品/ペット用品/小鳥/小鳥医薬品</v>
      </c>
    </row>
    <row r="763" spans="1:5" ht="13.05" customHeight="1">
      <c r="A763" s="60">
        <v>4</v>
      </c>
      <c r="B763" s="51" t="s">
        <v>32</v>
      </c>
      <c r="C763" s="3">
        <v>262407</v>
      </c>
      <c r="D763" s="81" t="s">
        <v>296</v>
      </c>
      <c r="E763" s="49" t="str">
        <f t="shared" si="11"/>
        <v>262407：日用品/ペット用品/小鳥/小鳥生体</v>
      </c>
    </row>
    <row r="764" spans="1:5" ht="13.05" customHeight="1">
      <c r="A764" s="60">
        <v>4</v>
      </c>
      <c r="B764" s="51" t="s">
        <v>32</v>
      </c>
      <c r="C764" s="3">
        <v>262497</v>
      </c>
      <c r="D764" s="81" t="s">
        <v>295</v>
      </c>
      <c r="E764" s="49" t="str">
        <f t="shared" si="11"/>
        <v>262497：日用品/ペット用品/小鳥/その他小鳥関連品</v>
      </c>
    </row>
    <row r="765" spans="1:5" ht="13.05" customHeight="1">
      <c r="A765" s="60">
        <v>4</v>
      </c>
      <c r="B765" s="51" t="s">
        <v>32</v>
      </c>
      <c r="C765" s="3">
        <v>262500</v>
      </c>
      <c r="D765" s="81" t="s">
        <v>294</v>
      </c>
      <c r="E765" s="49" t="str">
        <f t="shared" si="11"/>
        <v>262500：日用品/ペット用品/小動物</v>
      </c>
    </row>
    <row r="766" spans="1:5" ht="13.05" customHeight="1">
      <c r="A766" s="60">
        <v>4</v>
      </c>
      <c r="B766" s="51" t="s">
        <v>32</v>
      </c>
      <c r="C766" s="3">
        <v>262501</v>
      </c>
      <c r="D766" s="81" t="s">
        <v>293</v>
      </c>
      <c r="E766" s="49" t="str">
        <f t="shared" si="11"/>
        <v>262501：日用品/ペット用品/小動物/小動物フード</v>
      </c>
    </row>
    <row r="767" spans="1:5" ht="13.05" customHeight="1">
      <c r="A767" s="60">
        <v>4</v>
      </c>
      <c r="B767" s="51" t="s">
        <v>32</v>
      </c>
      <c r="C767" s="3">
        <v>262503</v>
      </c>
      <c r="D767" s="81" t="s">
        <v>292</v>
      </c>
      <c r="E767" s="49" t="str">
        <f t="shared" si="11"/>
        <v>262503：日用品/ペット用品/小動物/小動物用品・用具</v>
      </c>
    </row>
    <row r="768" spans="1:5" ht="13.05" customHeight="1">
      <c r="A768" s="60">
        <v>4</v>
      </c>
      <c r="B768" s="51" t="s">
        <v>32</v>
      </c>
      <c r="C768" s="3">
        <v>262505</v>
      </c>
      <c r="D768" s="81" t="s">
        <v>291</v>
      </c>
      <c r="E768" s="49" t="str">
        <f t="shared" si="11"/>
        <v>262505：日用品/ペット用品/小動物/小動物用医薬品</v>
      </c>
    </row>
    <row r="769" spans="1:5" ht="13.05" customHeight="1">
      <c r="A769" s="60">
        <v>4</v>
      </c>
      <c r="B769" s="51" t="s">
        <v>32</v>
      </c>
      <c r="C769" s="3">
        <v>262507</v>
      </c>
      <c r="D769" s="81" t="s">
        <v>290</v>
      </c>
      <c r="E769" s="49" t="str">
        <f t="shared" si="11"/>
        <v>262507：日用品/ペット用品/小動物/小動物生体</v>
      </c>
    </row>
    <row r="770" spans="1:5" ht="13.05" customHeight="1">
      <c r="A770" s="60">
        <v>4</v>
      </c>
      <c r="B770" s="51" t="s">
        <v>32</v>
      </c>
      <c r="C770" s="3">
        <v>262597</v>
      </c>
      <c r="D770" s="81" t="s">
        <v>289</v>
      </c>
      <c r="E770" s="49" t="str">
        <f t="shared" si="11"/>
        <v>262597：日用品/ペット用品/小動物/その他小動物関連品</v>
      </c>
    </row>
    <row r="771" spans="1:5" ht="13.05" customHeight="1">
      <c r="A771" s="60">
        <v>4</v>
      </c>
      <c r="B771" s="51" t="s">
        <v>32</v>
      </c>
      <c r="C771" s="3">
        <v>262600</v>
      </c>
      <c r="D771" s="81" t="s">
        <v>288</v>
      </c>
      <c r="E771" s="49" t="str">
        <f t="shared" si="11"/>
        <v>262600：日用品/ペット用品/昆虫</v>
      </c>
    </row>
    <row r="772" spans="1:5" ht="13.05" customHeight="1">
      <c r="A772" s="60">
        <v>4</v>
      </c>
      <c r="B772" s="51" t="s">
        <v>32</v>
      </c>
      <c r="C772" s="3">
        <v>262601</v>
      </c>
      <c r="D772" s="81" t="s">
        <v>287</v>
      </c>
      <c r="E772" s="49" t="str">
        <f t="shared" ref="E772:E813" si="12">C772&amp;"："&amp;D772</f>
        <v>262601：日用品/ペット用品/昆虫/昆虫フード</v>
      </c>
    </row>
    <row r="773" spans="1:5" ht="13.05" customHeight="1">
      <c r="A773" s="60">
        <v>4</v>
      </c>
      <c r="B773" s="51" t="s">
        <v>32</v>
      </c>
      <c r="C773" s="3">
        <v>262603</v>
      </c>
      <c r="D773" s="81" t="s">
        <v>286</v>
      </c>
      <c r="E773" s="49" t="str">
        <f t="shared" si="12"/>
        <v>262603：日用品/ペット用品/昆虫/昆虫用品・用具</v>
      </c>
    </row>
    <row r="774" spans="1:5" ht="13.05" customHeight="1">
      <c r="A774" s="60">
        <v>4</v>
      </c>
      <c r="B774" s="51" t="s">
        <v>32</v>
      </c>
      <c r="C774" s="3">
        <v>262605</v>
      </c>
      <c r="D774" s="81" t="s">
        <v>285</v>
      </c>
      <c r="E774" s="49" t="str">
        <f t="shared" si="12"/>
        <v>262605：日用品/ペット用品/昆虫/昆虫用医薬品</v>
      </c>
    </row>
    <row r="775" spans="1:5" ht="13.05" customHeight="1">
      <c r="A775" s="60">
        <v>4</v>
      </c>
      <c r="B775" s="51" t="s">
        <v>32</v>
      </c>
      <c r="C775" s="3">
        <v>262607</v>
      </c>
      <c r="D775" s="81" t="s">
        <v>284</v>
      </c>
      <c r="E775" s="49" t="str">
        <f t="shared" si="12"/>
        <v>262607：日用品/ペット用品/昆虫/昆虫生体</v>
      </c>
    </row>
    <row r="776" spans="1:5" ht="13.05" customHeight="1">
      <c r="A776" s="60">
        <v>4</v>
      </c>
      <c r="B776" s="51" t="s">
        <v>32</v>
      </c>
      <c r="C776" s="3">
        <v>262697</v>
      </c>
      <c r="D776" s="81" t="s">
        <v>283</v>
      </c>
      <c r="E776" s="49" t="str">
        <f t="shared" si="12"/>
        <v>262697：日用品/ペット用品/昆虫/その他昆虫関連品</v>
      </c>
    </row>
    <row r="777" spans="1:5" ht="13.05" customHeight="1">
      <c r="A777" s="60">
        <v>4</v>
      </c>
      <c r="B777" s="51" t="s">
        <v>32</v>
      </c>
      <c r="C777" s="3">
        <v>262700</v>
      </c>
      <c r="D777" s="81" t="s">
        <v>282</v>
      </c>
      <c r="E777" s="49" t="str">
        <f t="shared" si="12"/>
        <v>262700：日用品/ペット用品/爬虫類・両生類</v>
      </c>
    </row>
    <row r="778" spans="1:5" ht="13.05" customHeight="1">
      <c r="A778" s="60">
        <v>4</v>
      </c>
      <c r="B778" s="51" t="s">
        <v>32</v>
      </c>
      <c r="C778" s="3">
        <v>262701</v>
      </c>
      <c r="D778" s="81" t="s">
        <v>281</v>
      </c>
      <c r="E778" s="49" t="str">
        <f t="shared" si="12"/>
        <v>262701：日用品/ペット用品/爬虫類・両生類/爬虫類・両生類フード</v>
      </c>
    </row>
    <row r="779" spans="1:5" ht="13.05" customHeight="1">
      <c r="A779" s="60">
        <v>4</v>
      </c>
      <c r="B779" s="51" t="s">
        <v>32</v>
      </c>
      <c r="C779" s="3">
        <v>262703</v>
      </c>
      <c r="D779" s="81" t="s">
        <v>280</v>
      </c>
      <c r="E779" s="49" t="str">
        <f t="shared" si="12"/>
        <v>262703：日用品/ペット用品/爬虫類・両生類/爬虫類・両生類用品・用具</v>
      </c>
    </row>
    <row r="780" spans="1:5" ht="13.05" customHeight="1">
      <c r="A780" s="60">
        <v>4</v>
      </c>
      <c r="B780" s="51" t="s">
        <v>32</v>
      </c>
      <c r="C780" s="3">
        <v>262705</v>
      </c>
      <c r="D780" s="81" t="s">
        <v>279</v>
      </c>
      <c r="E780" s="49" t="str">
        <f t="shared" si="12"/>
        <v>262705：日用品/ペット用品/爬虫類・両生類/爬虫類・両生類医薬品</v>
      </c>
    </row>
    <row r="781" spans="1:5" ht="13.05" customHeight="1">
      <c r="A781" s="60">
        <v>4</v>
      </c>
      <c r="B781" s="51" t="s">
        <v>32</v>
      </c>
      <c r="C781" s="3">
        <v>262707</v>
      </c>
      <c r="D781" s="81" t="s">
        <v>278</v>
      </c>
      <c r="E781" s="49" t="str">
        <f t="shared" si="12"/>
        <v>262707：日用品/ペット用品/爬虫類・両生類/爬虫類・両生類生体</v>
      </c>
    </row>
    <row r="782" spans="1:5" ht="13.05" customHeight="1">
      <c r="A782" s="60">
        <v>4</v>
      </c>
      <c r="B782" s="51" t="s">
        <v>32</v>
      </c>
      <c r="C782" s="3">
        <v>262797</v>
      </c>
      <c r="D782" s="81" t="s">
        <v>277</v>
      </c>
      <c r="E782" s="49" t="str">
        <f t="shared" si="12"/>
        <v>262797：日用品/ペット用品/爬虫類・両生類/その他爬虫類・両生類関連品</v>
      </c>
    </row>
    <row r="783" spans="1:5" ht="13.05" customHeight="1">
      <c r="A783" s="60">
        <v>4</v>
      </c>
      <c r="B783" s="51" t="s">
        <v>32</v>
      </c>
      <c r="C783" s="3">
        <v>269800</v>
      </c>
      <c r="D783" s="81" t="s">
        <v>276</v>
      </c>
      <c r="E783" s="49" t="str">
        <f t="shared" si="12"/>
        <v>269800：日用品/ペット用品/その他のペット</v>
      </c>
    </row>
    <row r="784" spans="1:5" ht="13.05" customHeight="1">
      <c r="A784" s="60">
        <v>4</v>
      </c>
      <c r="B784" s="51" t="s">
        <v>32</v>
      </c>
      <c r="C784" s="3">
        <v>269801</v>
      </c>
      <c r="D784" s="81" t="s">
        <v>275</v>
      </c>
      <c r="E784" s="49" t="str">
        <f t="shared" si="12"/>
        <v>269801：日用品/ペット用品/その他のペット/その他ペットフード</v>
      </c>
    </row>
    <row r="785" spans="1:5" ht="13.05" customHeight="1">
      <c r="A785" s="60">
        <v>4</v>
      </c>
      <c r="B785" s="51" t="s">
        <v>32</v>
      </c>
      <c r="C785" s="3">
        <v>269803</v>
      </c>
      <c r="D785" s="81" t="s">
        <v>274</v>
      </c>
      <c r="E785" s="49" t="str">
        <f t="shared" si="12"/>
        <v>269803：日用品/ペット用品/その他のペット/その他ペット用品・用具</v>
      </c>
    </row>
    <row r="786" spans="1:5" ht="13.05" customHeight="1">
      <c r="A786" s="60">
        <v>4</v>
      </c>
      <c r="B786" s="51" t="s">
        <v>32</v>
      </c>
      <c r="C786" s="3">
        <v>269805</v>
      </c>
      <c r="D786" s="81" t="s">
        <v>273</v>
      </c>
      <c r="E786" s="49" t="str">
        <f t="shared" si="12"/>
        <v>269805：日用品/ペット用品/その他のペット/その他ペット医薬品</v>
      </c>
    </row>
    <row r="787" spans="1:5" ht="13.05" customHeight="1">
      <c r="A787" s="60">
        <v>4</v>
      </c>
      <c r="B787" s="51" t="s">
        <v>32</v>
      </c>
      <c r="C787" s="3">
        <v>269807</v>
      </c>
      <c r="D787" s="81" t="s">
        <v>272</v>
      </c>
      <c r="E787" s="49" t="str">
        <f t="shared" si="12"/>
        <v>269807：日用品/ペット用品/その他のペット/その他ペット生体</v>
      </c>
    </row>
    <row r="788" spans="1:5" ht="13.05" customHeight="1">
      <c r="A788" s="60">
        <v>4</v>
      </c>
      <c r="B788" s="51" t="s">
        <v>32</v>
      </c>
      <c r="C788" s="3">
        <v>269897</v>
      </c>
      <c r="D788" s="81" t="s">
        <v>271</v>
      </c>
      <c r="E788" s="49" t="str">
        <f t="shared" si="12"/>
        <v>269897：日用品/ペット用品/その他のペット/その他ペット関連品</v>
      </c>
    </row>
    <row r="789" spans="1:5" ht="13.05" customHeight="1">
      <c r="A789" s="60">
        <v>4</v>
      </c>
      <c r="B789" s="51" t="s">
        <v>32</v>
      </c>
      <c r="C789" s="3">
        <v>290000</v>
      </c>
      <c r="D789" s="81" t="s">
        <v>270</v>
      </c>
      <c r="E789" s="49" t="str">
        <f t="shared" si="12"/>
        <v>290000：日用品/その他日用品</v>
      </c>
    </row>
    <row r="790" spans="1:5" ht="13.05" customHeight="1">
      <c r="A790" s="60">
        <v>4</v>
      </c>
      <c r="B790" s="51" t="s">
        <v>32</v>
      </c>
      <c r="C790" s="3">
        <v>290100</v>
      </c>
      <c r="D790" s="81" t="s">
        <v>269</v>
      </c>
      <c r="E790" s="49" t="str">
        <f t="shared" si="12"/>
        <v>290100：日用品/その他日用品/日用贈答品</v>
      </c>
    </row>
    <row r="791" spans="1:5" ht="13.05" customHeight="1">
      <c r="A791" s="60">
        <v>4</v>
      </c>
      <c r="B791" s="51" t="s">
        <v>32</v>
      </c>
      <c r="C791" s="3">
        <v>290101</v>
      </c>
      <c r="D791" s="81" t="s">
        <v>268</v>
      </c>
      <c r="E791" s="49" t="str">
        <f t="shared" si="12"/>
        <v>290101：日用品/その他日用品/日用贈答品/日用贈答品</v>
      </c>
    </row>
    <row r="792" spans="1:5" ht="13.05" customHeight="1">
      <c r="A792" s="60">
        <v>4</v>
      </c>
      <c r="B792" s="51" t="s">
        <v>32</v>
      </c>
      <c r="C792" s="3">
        <v>290197</v>
      </c>
      <c r="D792" s="81" t="s">
        <v>267</v>
      </c>
      <c r="E792" s="49" t="str">
        <f t="shared" si="12"/>
        <v>290197：日用品/その他日用品/日用贈答品/その他日用贈答品</v>
      </c>
    </row>
    <row r="793" spans="1:5" ht="13.05" customHeight="1">
      <c r="A793" s="60">
        <v>4</v>
      </c>
      <c r="B793" s="51" t="s">
        <v>32</v>
      </c>
      <c r="C793" s="3">
        <v>290300</v>
      </c>
      <c r="D793" s="81" t="s">
        <v>266</v>
      </c>
      <c r="E793" s="49" t="str">
        <f t="shared" si="12"/>
        <v>290300：日用品/その他日用品/フィルム</v>
      </c>
    </row>
    <row r="794" spans="1:5" ht="13.05" customHeight="1">
      <c r="A794" s="60">
        <v>4</v>
      </c>
      <c r="B794" s="51" t="s">
        <v>32</v>
      </c>
      <c r="C794" s="3">
        <v>290301</v>
      </c>
      <c r="D794" s="81" t="s">
        <v>265</v>
      </c>
      <c r="E794" s="49" t="str">
        <f t="shared" si="12"/>
        <v>290301：日用品/その他日用品/フィルム/写真用フィルム</v>
      </c>
    </row>
    <row r="795" spans="1:5" ht="13.05" customHeight="1">
      <c r="A795" s="60">
        <v>4</v>
      </c>
      <c r="B795" s="51" t="s">
        <v>32</v>
      </c>
      <c r="C795" s="3">
        <v>290303</v>
      </c>
      <c r="D795" s="81" t="s">
        <v>264</v>
      </c>
      <c r="E795" s="49" t="str">
        <f t="shared" si="12"/>
        <v>290303：日用品/その他日用品/フィルム/８ミリフィルム</v>
      </c>
    </row>
    <row r="796" spans="1:5" ht="13.05" customHeight="1">
      <c r="A796" s="60">
        <v>4</v>
      </c>
      <c r="B796" s="51" t="s">
        <v>32</v>
      </c>
      <c r="C796" s="3">
        <v>290397</v>
      </c>
      <c r="D796" s="81" t="s">
        <v>263</v>
      </c>
      <c r="E796" s="49" t="str">
        <f t="shared" si="12"/>
        <v>290397：日用品/その他日用品/フィルム/その他フィルム</v>
      </c>
    </row>
    <row r="797" spans="1:5" ht="13.05" customHeight="1">
      <c r="A797" s="60">
        <v>4</v>
      </c>
      <c r="B797" s="51" t="s">
        <v>32</v>
      </c>
      <c r="C797" s="3">
        <v>290400</v>
      </c>
      <c r="D797" s="81" t="s">
        <v>262</v>
      </c>
      <c r="E797" s="49" t="str">
        <f t="shared" si="12"/>
        <v>290400：日用品/その他日用品/オーディオ・ビデオテ－プ</v>
      </c>
    </row>
    <row r="798" spans="1:5" ht="13.05" customHeight="1">
      <c r="A798" s="60">
        <v>4</v>
      </c>
      <c r="B798" s="51" t="s">
        <v>32</v>
      </c>
      <c r="C798" s="3">
        <v>290401</v>
      </c>
      <c r="D798" s="81" t="s">
        <v>261</v>
      </c>
      <c r="E798" s="49" t="str">
        <f t="shared" si="12"/>
        <v>290401：日用品/その他日用品/オーディオ・ビデオテ－プ/カセットテープ</v>
      </c>
    </row>
    <row r="799" spans="1:5" ht="13.05" customHeight="1">
      <c r="A799" s="60">
        <v>4</v>
      </c>
      <c r="B799" s="51" t="s">
        <v>32</v>
      </c>
      <c r="C799" s="3">
        <v>290403</v>
      </c>
      <c r="D799" s="81" t="s">
        <v>260</v>
      </c>
      <c r="E799" s="49" t="str">
        <f t="shared" si="12"/>
        <v>290403：日用品/その他日用品/オーディオ・ビデオテ－プ/オープンリールテープ</v>
      </c>
    </row>
    <row r="800" spans="1:5" ht="13.05" customHeight="1">
      <c r="A800" s="60">
        <v>4</v>
      </c>
      <c r="B800" s="51" t="s">
        <v>32</v>
      </c>
      <c r="C800" s="3">
        <v>290405</v>
      </c>
      <c r="D800" s="81" t="s">
        <v>259</v>
      </c>
      <c r="E800" s="49" t="str">
        <f t="shared" si="12"/>
        <v>290405：日用品/その他日用品/オーディオ・ビデオテ－プ/ビデオテープ</v>
      </c>
    </row>
    <row r="801" spans="1:5" ht="13.05" customHeight="1">
      <c r="A801" s="60">
        <v>4</v>
      </c>
      <c r="B801" s="51" t="s">
        <v>32</v>
      </c>
      <c r="C801" s="3">
        <v>290497</v>
      </c>
      <c r="D801" s="81" t="s">
        <v>258</v>
      </c>
      <c r="E801" s="49" t="str">
        <f t="shared" si="12"/>
        <v>290497：日用品/その他日用品/オーディオ・ビデオテ－プ/その他オーディオ・ビデオテープ</v>
      </c>
    </row>
    <row r="802" spans="1:5" ht="13.05" customHeight="1">
      <c r="A802" s="60">
        <v>4</v>
      </c>
      <c r="B802" s="51" t="s">
        <v>32</v>
      </c>
      <c r="C802" s="3">
        <v>290499</v>
      </c>
      <c r="D802" s="81" t="s">
        <v>257</v>
      </c>
      <c r="E802" s="49" t="str">
        <f t="shared" si="12"/>
        <v>290499：日用品/その他日用品/オーディオ・ビデオテ－プ/オーディオ・ビデオテープ</v>
      </c>
    </row>
    <row r="803" spans="1:5" ht="13.05" customHeight="1">
      <c r="A803" s="60">
        <v>4</v>
      </c>
      <c r="B803" s="51" t="s">
        <v>32</v>
      </c>
      <c r="C803" s="3">
        <v>299700</v>
      </c>
      <c r="D803" s="81" t="s">
        <v>256</v>
      </c>
      <c r="E803" s="49" t="str">
        <f t="shared" si="12"/>
        <v>299700：日用品/その他日用品/その他日用品</v>
      </c>
    </row>
    <row r="804" spans="1:5" ht="13.05" customHeight="1" thickBot="1">
      <c r="A804" s="67">
        <v>4</v>
      </c>
      <c r="B804" s="68" t="s">
        <v>32</v>
      </c>
      <c r="C804" s="69">
        <v>299797</v>
      </c>
      <c r="D804" s="82" t="s">
        <v>255</v>
      </c>
      <c r="E804" s="49" t="str">
        <f t="shared" si="12"/>
        <v>299797：日用品/その他日用品/その他日用品/その他日用品</v>
      </c>
    </row>
    <row r="805" spans="1:5" ht="13.05" customHeight="1">
      <c r="A805" s="57">
        <v>5</v>
      </c>
      <c r="B805" s="58" t="s">
        <v>33</v>
      </c>
      <c r="C805" s="70" t="s">
        <v>1211</v>
      </c>
      <c r="D805" s="83" t="s">
        <v>1214</v>
      </c>
      <c r="E805" s="49" t="str">
        <f t="shared" si="12"/>
        <v>1：ソースマーキング有り</v>
      </c>
    </row>
    <row r="806" spans="1:5" ht="13.05" customHeight="1" thickBot="1">
      <c r="A806" s="64">
        <v>5</v>
      </c>
      <c r="B806" s="65" t="s">
        <v>33</v>
      </c>
      <c r="C806" s="71" t="s">
        <v>1212</v>
      </c>
      <c r="D806" s="84" t="s">
        <v>1213</v>
      </c>
      <c r="E806" s="49" t="str">
        <f t="shared" si="12"/>
        <v>2：ソースマーキング無し</v>
      </c>
    </row>
    <row r="807" spans="1:5" ht="13.05" customHeight="1">
      <c r="A807" s="57">
        <v>6</v>
      </c>
      <c r="B807" s="58" t="s">
        <v>1219</v>
      </c>
      <c r="C807" s="59">
        <v>1</v>
      </c>
      <c r="D807" s="80" t="s">
        <v>1226</v>
      </c>
      <c r="E807" s="49" t="str">
        <f t="shared" si="12"/>
        <v>1：通常商品（家庭用商品）</v>
      </c>
    </row>
    <row r="808" spans="1:5" ht="13.05" customHeight="1">
      <c r="A808" s="60">
        <v>6</v>
      </c>
      <c r="B808" s="51" t="s">
        <v>1219</v>
      </c>
      <c r="C808" s="3">
        <v>2</v>
      </c>
      <c r="D808" s="81" t="s">
        <v>1220</v>
      </c>
      <c r="E808" s="49" t="str">
        <f t="shared" si="12"/>
        <v>2：ギフト商品</v>
      </c>
    </row>
    <row r="809" spans="1:5" ht="13.05" customHeight="1">
      <c r="A809" s="60">
        <v>6</v>
      </c>
      <c r="B809" s="51" t="s">
        <v>1219</v>
      </c>
      <c r="C809" s="3">
        <v>3</v>
      </c>
      <c r="D809" s="81" t="s">
        <v>1221</v>
      </c>
      <c r="E809" s="49" t="str">
        <f t="shared" si="12"/>
        <v>3：ギフト券</v>
      </c>
    </row>
    <row r="810" spans="1:5" ht="13.05" customHeight="1">
      <c r="A810" s="60">
        <v>6</v>
      </c>
      <c r="B810" s="51" t="s">
        <v>1219</v>
      </c>
      <c r="C810" s="3">
        <v>4</v>
      </c>
      <c r="D810" s="81" t="s">
        <v>1222</v>
      </c>
      <c r="E810" s="49" t="str">
        <f t="shared" si="12"/>
        <v>4：業務用商品</v>
      </c>
    </row>
    <row r="811" spans="1:5" ht="13.05" customHeight="1">
      <c r="A811" s="60">
        <v>6</v>
      </c>
      <c r="B811" s="51" t="s">
        <v>1219</v>
      </c>
      <c r="C811" s="3">
        <v>5</v>
      </c>
      <c r="D811" s="81" t="s">
        <v>1223</v>
      </c>
      <c r="E811" s="49" t="str">
        <f t="shared" si="12"/>
        <v>5：空容器</v>
      </c>
    </row>
    <row r="812" spans="1:5" ht="13.05" customHeight="1" thickBot="1">
      <c r="A812" s="64">
        <v>6</v>
      </c>
      <c r="B812" s="65" t="s">
        <v>1219</v>
      </c>
      <c r="C812" s="66">
        <v>9</v>
      </c>
      <c r="D812" s="85" t="s">
        <v>1225</v>
      </c>
      <c r="E812" s="49" t="str">
        <f t="shared" si="12"/>
        <v>9：その他</v>
      </c>
    </row>
    <row r="813" spans="1:5" ht="13.05" customHeight="1">
      <c r="A813" s="57">
        <v>8</v>
      </c>
      <c r="B813" s="58" t="s">
        <v>1227</v>
      </c>
      <c r="C813" s="59" t="s">
        <v>1228</v>
      </c>
      <c r="D813" s="80" t="s">
        <v>254</v>
      </c>
      <c r="E813" s="49" t="str">
        <f t="shared" si="12"/>
        <v>001：g</v>
      </c>
    </row>
    <row r="814" spans="1:5" ht="13.05" customHeight="1">
      <c r="A814" s="60">
        <v>8</v>
      </c>
      <c r="B814" s="51" t="s">
        <v>1227</v>
      </c>
      <c r="C814" s="3" t="s">
        <v>1229</v>
      </c>
      <c r="D814" s="81" t="s">
        <v>252</v>
      </c>
      <c r="E814" s="49" t="str">
        <f t="shared" ref="E814:E876" si="13">C814&amp;"："&amp;D814</f>
        <v>002：kg</v>
      </c>
    </row>
    <row r="815" spans="1:5" ht="13.05" customHeight="1">
      <c r="A815" s="60">
        <v>8</v>
      </c>
      <c r="B815" s="51" t="s">
        <v>1227</v>
      </c>
      <c r="C815" s="3" t="s">
        <v>1230</v>
      </c>
      <c r="D815" s="81" t="s">
        <v>250</v>
      </c>
      <c r="E815" s="49" t="str">
        <f t="shared" si="13"/>
        <v>003：mg</v>
      </c>
    </row>
    <row r="816" spans="1:5" ht="13.05" customHeight="1">
      <c r="A816" s="60">
        <v>8</v>
      </c>
      <c r="B816" s="51" t="s">
        <v>1227</v>
      </c>
      <c r="C816" s="3" t="s">
        <v>1231</v>
      </c>
      <c r="D816" s="81" t="s">
        <v>248</v>
      </c>
      <c r="E816" s="49" t="str">
        <f t="shared" si="13"/>
        <v>004：パウンド</v>
      </c>
    </row>
    <row r="817" spans="1:5" ht="13.05" customHeight="1">
      <c r="A817" s="60">
        <v>8</v>
      </c>
      <c r="B817" s="51" t="s">
        <v>1227</v>
      </c>
      <c r="C817" s="3" t="s">
        <v>1232</v>
      </c>
      <c r="D817" s="81" t="s">
        <v>246</v>
      </c>
      <c r="E817" s="49" t="str">
        <f t="shared" si="13"/>
        <v>005：オンス</v>
      </c>
    </row>
    <row r="818" spans="1:5" ht="13.05" customHeight="1">
      <c r="A818" s="60">
        <v>8</v>
      </c>
      <c r="B818" s="51" t="s">
        <v>1227</v>
      </c>
      <c r="C818" s="3" t="s">
        <v>1233</v>
      </c>
      <c r="D818" s="81" t="s">
        <v>244</v>
      </c>
      <c r="E818" s="49" t="str">
        <f t="shared" si="13"/>
        <v>006：トン</v>
      </c>
    </row>
    <row r="819" spans="1:5" ht="13.05" customHeight="1">
      <c r="A819" s="60">
        <v>8</v>
      </c>
      <c r="B819" s="51" t="s">
        <v>1227</v>
      </c>
      <c r="C819" s="3" t="s">
        <v>1234</v>
      </c>
      <c r="D819" s="81" t="s">
        <v>242</v>
      </c>
      <c r="E819" s="49" t="str">
        <f t="shared" si="13"/>
        <v>101：ml</v>
      </c>
    </row>
    <row r="820" spans="1:5" ht="13.05" customHeight="1">
      <c r="A820" s="60">
        <v>8</v>
      </c>
      <c r="B820" s="51" t="s">
        <v>1227</v>
      </c>
      <c r="C820" s="3" t="s">
        <v>1235</v>
      </c>
      <c r="D820" s="81" t="s">
        <v>240</v>
      </c>
      <c r="E820" s="49" t="str">
        <f t="shared" si="13"/>
        <v>102：l</v>
      </c>
    </row>
    <row r="821" spans="1:5" ht="13.05" customHeight="1">
      <c r="A821" s="60">
        <v>8</v>
      </c>
      <c r="B821" s="51" t="s">
        <v>1227</v>
      </c>
      <c r="C821" s="3" t="s">
        <v>1236</v>
      </c>
      <c r="D821" s="81" t="s">
        <v>238</v>
      </c>
      <c r="E821" s="49" t="str">
        <f t="shared" si="13"/>
        <v>104：cc</v>
      </c>
    </row>
    <row r="822" spans="1:5" ht="13.05" customHeight="1">
      <c r="A822" s="60">
        <v>8</v>
      </c>
      <c r="B822" s="51" t="s">
        <v>1227</v>
      </c>
      <c r="C822" s="3" t="s">
        <v>1237</v>
      </c>
      <c r="D822" s="81" t="s">
        <v>236</v>
      </c>
      <c r="E822" s="49" t="str">
        <f t="shared" si="13"/>
        <v>201：cm</v>
      </c>
    </row>
    <row r="823" spans="1:5" ht="13.05" customHeight="1">
      <c r="A823" s="60">
        <v>8</v>
      </c>
      <c r="B823" s="51" t="s">
        <v>1227</v>
      </c>
      <c r="C823" s="3" t="s">
        <v>1238</v>
      </c>
      <c r="D823" s="81" t="s">
        <v>234</v>
      </c>
      <c r="E823" s="49" t="str">
        <f t="shared" si="13"/>
        <v>202：m</v>
      </c>
    </row>
    <row r="824" spans="1:5" ht="13.05" customHeight="1">
      <c r="A824" s="60">
        <v>8</v>
      </c>
      <c r="B824" s="51" t="s">
        <v>1227</v>
      </c>
      <c r="C824" s="3" t="s">
        <v>1239</v>
      </c>
      <c r="D824" s="81" t="s">
        <v>232</v>
      </c>
      <c r="E824" s="49" t="str">
        <f t="shared" si="13"/>
        <v>204：mm</v>
      </c>
    </row>
    <row r="825" spans="1:5" ht="13.05" customHeight="1">
      <c r="A825" s="60">
        <v>8</v>
      </c>
      <c r="B825" s="51" t="s">
        <v>1227</v>
      </c>
      <c r="C825" s="3" t="s">
        <v>1240</v>
      </c>
      <c r="D825" s="81" t="s">
        <v>230</v>
      </c>
      <c r="E825" s="49" t="str">
        <f t="shared" si="13"/>
        <v>501：枚</v>
      </c>
    </row>
    <row r="826" spans="1:5" ht="13.05" customHeight="1">
      <c r="A826" s="60">
        <v>8</v>
      </c>
      <c r="B826" s="51" t="s">
        <v>1227</v>
      </c>
      <c r="C826" s="3" t="s">
        <v>1241</v>
      </c>
      <c r="D826" s="81" t="s">
        <v>228</v>
      </c>
      <c r="E826" s="49" t="str">
        <f t="shared" si="13"/>
        <v>502：個</v>
      </c>
    </row>
    <row r="827" spans="1:5" ht="13.05" customHeight="1">
      <c r="A827" s="60">
        <v>8</v>
      </c>
      <c r="B827" s="51" t="s">
        <v>1227</v>
      </c>
      <c r="C827" s="3" t="s">
        <v>1242</v>
      </c>
      <c r="D827" s="81" t="s">
        <v>226</v>
      </c>
      <c r="E827" s="49" t="str">
        <f t="shared" si="13"/>
        <v>503：本</v>
      </c>
    </row>
    <row r="828" spans="1:5" ht="13.05" customHeight="1">
      <c r="A828" s="60">
        <v>8</v>
      </c>
      <c r="B828" s="51" t="s">
        <v>1227</v>
      </c>
      <c r="C828" s="3" t="s">
        <v>1243</v>
      </c>
      <c r="D828" s="81" t="s">
        <v>224</v>
      </c>
      <c r="E828" s="49" t="str">
        <f t="shared" si="13"/>
        <v>504：冊</v>
      </c>
    </row>
    <row r="829" spans="1:5" ht="13.05" customHeight="1">
      <c r="A829" s="60">
        <v>8</v>
      </c>
      <c r="B829" s="51" t="s">
        <v>1227</v>
      </c>
      <c r="C829" s="3" t="s">
        <v>1244</v>
      </c>
      <c r="D829" s="81" t="s">
        <v>222</v>
      </c>
      <c r="E829" s="49" t="str">
        <f t="shared" si="13"/>
        <v>506：束</v>
      </c>
    </row>
    <row r="830" spans="1:5" ht="13.05" customHeight="1">
      <c r="A830" s="60">
        <v>8</v>
      </c>
      <c r="B830" s="51" t="s">
        <v>1227</v>
      </c>
      <c r="C830" s="3" t="s">
        <v>1245</v>
      </c>
      <c r="D830" s="81" t="s">
        <v>220</v>
      </c>
      <c r="E830" s="49" t="str">
        <f t="shared" si="13"/>
        <v>507：袋</v>
      </c>
    </row>
    <row r="831" spans="1:5" ht="13.05" customHeight="1">
      <c r="A831" s="60">
        <v>8</v>
      </c>
      <c r="B831" s="51" t="s">
        <v>1227</v>
      </c>
      <c r="C831" s="3" t="s">
        <v>1246</v>
      </c>
      <c r="D831" s="81" t="s">
        <v>218</v>
      </c>
      <c r="E831" s="49" t="str">
        <f t="shared" si="13"/>
        <v>508：粒</v>
      </c>
    </row>
    <row r="832" spans="1:5" ht="13.05" customHeight="1">
      <c r="A832" s="60">
        <v>8</v>
      </c>
      <c r="B832" s="51" t="s">
        <v>1227</v>
      </c>
      <c r="C832" s="3" t="s">
        <v>1247</v>
      </c>
      <c r="D832" s="81" t="s">
        <v>216</v>
      </c>
      <c r="E832" s="49" t="str">
        <f t="shared" si="13"/>
        <v>509：錠</v>
      </c>
    </row>
    <row r="833" spans="1:5" ht="13.05" customHeight="1">
      <c r="A833" s="60">
        <v>8</v>
      </c>
      <c r="B833" s="51" t="s">
        <v>1227</v>
      </c>
      <c r="C833" s="3" t="s">
        <v>1248</v>
      </c>
      <c r="D833" s="81" t="s">
        <v>214</v>
      </c>
      <c r="E833" s="49" t="str">
        <f t="shared" si="13"/>
        <v>510：巻</v>
      </c>
    </row>
    <row r="834" spans="1:5" ht="13.05" customHeight="1">
      <c r="A834" s="60">
        <v>8</v>
      </c>
      <c r="B834" s="51" t="s">
        <v>1227</v>
      </c>
      <c r="C834" s="3" t="s">
        <v>1249</v>
      </c>
      <c r="D834" s="81" t="s">
        <v>212</v>
      </c>
      <c r="E834" s="49" t="str">
        <f t="shared" si="13"/>
        <v>511：包</v>
      </c>
    </row>
    <row r="835" spans="1:5" ht="13.05" customHeight="1">
      <c r="A835" s="60">
        <v>8</v>
      </c>
      <c r="B835" s="51" t="s">
        <v>1227</v>
      </c>
      <c r="C835" s="3" t="s">
        <v>1250</v>
      </c>
      <c r="D835" s="81" t="s">
        <v>210</v>
      </c>
      <c r="E835" s="49" t="str">
        <f t="shared" si="13"/>
        <v>512：組</v>
      </c>
    </row>
    <row r="836" spans="1:5" ht="13.05" customHeight="1">
      <c r="A836" s="60">
        <v>8</v>
      </c>
      <c r="B836" s="51" t="s">
        <v>1227</v>
      </c>
      <c r="C836" s="3" t="s">
        <v>1251</v>
      </c>
      <c r="D836" s="81" t="s">
        <v>208</v>
      </c>
      <c r="E836" s="49" t="str">
        <f t="shared" si="13"/>
        <v>513：箱</v>
      </c>
    </row>
    <row r="837" spans="1:5" ht="13.05" customHeight="1">
      <c r="A837" s="60">
        <v>8</v>
      </c>
      <c r="B837" s="51" t="s">
        <v>1227</v>
      </c>
      <c r="C837" s="3" t="s">
        <v>1252</v>
      </c>
      <c r="D837" s="81" t="s">
        <v>206</v>
      </c>
      <c r="E837" s="49" t="str">
        <f t="shared" si="13"/>
        <v>514：台</v>
      </c>
    </row>
    <row r="838" spans="1:5" ht="13.05" customHeight="1">
      <c r="A838" s="60">
        <v>8</v>
      </c>
      <c r="B838" s="51" t="s">
        <v>1227</v>
      </c>
      <c r="C838" s="3" t="s">
        <v>1253</v>
      </c>
      <c r="D838" s="81" t="s">
        <v>204</v>
      </c>
      <c r="E838" s="49" t="str">
        <f t="shared" si="13"/>
        <v>516：足</v>
      </c>
    </row>
    <row r="839" spans="1:5" ht="13.05" customHeight="1">
      <c r="A839" s="60">
        <v>8</v>
      </c>
      <c r="B839" s="51" t="s">
        <v>1227</v>
      </c>
      <c r="C839" s="3" t="s">
        <v>1254</v>
      </c>
      <c r="D839" s="81" t="s">
        <v>202</v>
      </c>
      <c r="E839" s="49" t="str">
        <f t="shared" si="13"/>
        <v>517：カプセル</v>
      </c>
    </row>
    <row r="840" spans="1:5" ht="13.05" customHeight="1">
      <c r="A840" s="60">
        <v>8</v>
      </c>
      <c r="B840" s="51" t="s">
        <v>1227</v>
      </c>
      <c r="C840" s="3" t="s">
        <v>1255</v>
      </c>
      <c r="D840" s="81" t="s">
        <v>200</v>
      </c>
      <c r="E840" s="49" t="str">
        <f t="shared" si="13"/>
        <v>518：膳</v>
      </c>
    </row>
    <row r="841" spans="1:5" ht="13.05" customHeight="1">
      <c r="A841" s="60">
        <v>8</v>
      </c>
      <c r="B841" s="51" t="s">
        <v>1227</v>
      </c>
      <c r="C841" s="3" t="s">
        <v>1256</v>
      </c>
      <c r="D841" s="81" t="s">
        <v>198</v>
      </c>
      <c r="E841" s="49" t="str">
        <f t="shared" si="13"/>
        <v>519：人前</v>
      </c>
    </row>
    <row r="842" spans="1:5" ht="13.05" customHeight="1">
      <c r="A842" s="60">
        <v>8</v>
      </c>
      <c r="B842" s="51" t="s">
        <v>1227</v>
      </c>
      <c r="C842" s="3" t="s">
        <v>1257</v>
      </c>
      <c r="D842" s="81" t="s">
        <v>196</v>
      </c>
      <c r="E842" s="49" t="str">
        <f t="shared" si="13"/>
        <v>520：食</v>
      </c>
    </row>
    <row r="843" spans="1:5" ht="13.05" customHeight="1" thickBot="1">
      <c r="A843" s="64">
        <v>8</v>
      </c>
      <c r="B843" s="65" t="s">
        <v>1227</v>
      </c>
      <c r="C843" s="66" t="s">
        <v>1258</v>
      </c>
      <c r="D843" s="85" t="s">
        <v>194</v>
      </c>
      <c r="E843" s="49" t="str">
        <f t="shared" si="13"/>
        <v>524：双</v>
      </c>
    </row>
    <row r="844" spans="1:5" ht="13.05" customHeight="1">
      <c r="A844" s="57">
        <v>9</v>
      </c>
      <c r="B844" s="58" t="s">
        <v>36</v>
      </c>
      <c r="C844" s="59">
        <v>1</v>
      </c>
      <c r="D844" s="80" t="s">
        <v>1264</v>
      </c>
      <c r="E844" s="49" t="str">
        <f t="shared" si="13"/>
        <v>1：常温</v>
      </c>
    </row>
    <row r="845" spans="1:5" ht="13.05" customHeight="1">
      <c r="A845" s="60">
        <v>9</v>
      </c>
      <c r="B845" s="51" t="s">
        <v>36</v>
      </c>
      <c r="C845" s="3">
        <v>2</v>
      </c>
      <c r="D845" s="81" t="s">
        <v>1259</v>
      </c>
      <c r="E845" s="49" t="str">
        <f t="shared" si="13"/>
        <v>2：冷蔵</v>
      </c>
    </row>
    <row r="846" spans="1:5" ht="13.05" customHeight="1">
      <c r="A846" s="60">
        <v>9</v>
      </c>
      <c r="B846" s="51" t="s">
        <v>36</v>
      </c>
      <c r="C846" s="3">
        <v>3</v>
      </c>
      <c r="D846" s="81" t="s">
        <v>1260</v>
      </c>
      <c r="E846" s="49" t="str">
        <f t="shared" si="13"/>
        <v>3：冷凍</v>
      </c>
    </row>
    <row r="847" spans="1:5" ht="13.05" customHeight="1">
      <c r="A847" s="60">
        <v>9</v>
      </c>
      <c r="B847" s="51" t="s">
        <v>36</v>
      </c>
      <c r="C847" s="3">
        <v>4</v>
      </c>
      <c r="D847" s="81" t="s">
        <v>1261</v>
      </c>
      <c r="E847" s="49" t="str">
        <f t="shared" si="13"/>
        <v>4：チルド</v>
      </c>
    </row>
    <row r="848" spans="1:5" ht="13.05" customHeight="1">
      <c r="A848" s="60">
        <v>9</v>
      </c>
      <c r="B848" s="51" t="s">
        <v>36</v>
      </c>
      <c r="C848" s="3">
        <v>5</v>
      </c>
      <c r="D848" s="81" t="s">
        <v>1262</v>
      </c>
      <c r="E848" s="49" t="str">
        <f t="shared" si="13"/>
        <v>5：超冷凍</v>
      </c>
    </row>
    <row r="849" spans="1:5" ht="13.05" customHeight="1">
      <c r="A849" s="60">
        <v>9</v>
      </c>
      <c r="B849" s="51" t="s">
        <v>36</v>
      </c>
      <c r="C849" s="3">
        <v>6</v>
      </c>
      <c r="D849" s="81" t="s">
        <v>1263</v>
      </c>
      <c r="E849" s="49" t="str">
        <f t="shared" si="13"/>
        <v>6：冷暗所</v>
      </c>
    </row>
    <row r="850" spans="1:5" ht="13.05" customHeight="1" thickBot="1">
      <c r="A850" s="64">
        <v>9</v>
      </c>
      <c r="B850" s="65" t="s">
        <v>36</v>
      </c>
      <c r="C850" s="66">
        <v>9</v>
      </c>
      <c r="D850" s="85" t="s">
        <v>1224</v>
      </c>
      <c r="E850" s="49" t="str">
        <f t="shared" si="13"/>
        <v>9：その他</v>
      </c>
    </row>
    <row r="851" spans="1:5" ht="13.05" customHeight="1">
      <c r="A851" s="57">
        <v>10</v>
      </c>
      <c r="B851" s="58" t="s">
        <v>1268</v>
      </c>
      <c r="C851" s="59">
        <v>1</v>
      </c>
      <c r="D851" s="80" t="s">
        <v>1308</v>
      </c>
      <c r="E851" s="49" t="str">
        <f t="shared" si="13"/>
        <v>1：賞味期限対象</v>
      </c>
    </row>
    <row r="852" spans="1:5" ht="13.05" customHeight="1">
      <c r="A852" s="60">
        <v>10</v>
      </c>
      <c r="B852" s="51" t="s">
        <v>1268</v>
      </c>
      <c r="C852" s="63">
        <v>2</v>
      </c>
      <c r="D852" s="86" t="s">
        <v>1265</v>
      </c>
      <c r="E852" s="49" t="str">
        <f t="shared" si="13"/>
        <v>2：消費期限対象</v>
      </c>
    </row>
    <row r="853" spans="1:5" ht="13.05" customHeight="1">
      <c r="A853" s="60">
        <v>10</v>
      </c>
      <c r="B853" s="51" t="s">
        <v>1268</v>
      </c>
      <c r="C853" s="63">
        <v>3</v>
      </c>
      <c r="D853" s="86" t="s">
        <v>1266</v>
      </c>
      <c r="E853" s="49" t="str">
        <f t="shared" si="13"/>
        <v>3：使用期限・品質保証期限対象</v>
      </c>
    </row>
    <row r="854" spans="1:5" ht="13.05" customHeight="1" thickBot="1">
      <c r="A854" s="64">
        <v>10</v>
      </c>
      <c r="B854" s="65" t="s">
        <v>1268</v>
      </c>
      <c r="C854" s="72"/>
      <c r="D854" s="87" t="s">
        <v>1151</v>
      </c>
      <c r="E854" s="49" t="s">
        <v>1151</v>
      </c>
    </row>
    <row r="855" spans="1:5" ht="13.05" customHeight="1">
      <c r="A855" s="57">
        <v>12</v>
      </c>
      <c r="B855" s="58" t="s">
        <v>1269</v>
      </c>
      <c r="C855" s="70" t="s">
        <v>1168</v>
      </c>
      <c r="D855" s="83" t="s">
        <v>1172</v>
      </c>
      <c r="E855" s="49" t="str">
        <f t="shared" si="13"/>
        <v>YE：年</v>
      </c>
    </row>
    <row r="856" spans="1:5" ht="13.05" customHeight="1">
      <c r="A856" s="60">
        <v>12</v>
      </c>
      <c r="B856" s="51" t="s">
        <v>1269</v>
      </c>
      <c r="C856" s="61" t="s">
        <v>1169</v>
      </c>
      <c r="D856" s="88" t="s">
        <v>1173</v>
      </c>
      <c r="E856" s="49" t="str">
        <f t="shared" si="13"/>
        <v>MT：月</v>
      </c>
    </row>
    <row r="857" spans="1:5" ht="13.05" customHeight="1">
      <c r="A857" s="60">
        <v>12</v>
      </c>
      <c r="B857" s="51" t="s">
        <v>1269</v>
      </c>
      <c r="C857" s="61" t="s">
        <v>1170</v>
      </c>
      <c r="D857" s="88" t="s">
        <v>1174</v>
      </c>
      <c r="E857" s="49" t="str">
        <f t="shared" si="13"/>
        <v>DA：日</v>
      </c>
    </row>
    <row r="858" spans="1:5" ht="13.05" customHeight="1">
      <c r="A858" s="60">
        <v>12</v>
      </c>
      <c r="B858" s="51" t="s">
        <v>1269</v>
      </c>
      <c r="C858" s="61" t="s">
        <v>1171</v>
      </c>
      <c r="D858" s="88" t="s">
        <v>1175</v>
      </c>
      <c r="E858" s="49" t="str">
        <f t="shared" si="13"/>
        <v>HR：時</v>
      </c>
    </row>
    <row r="859" spans="1:5" ht="13.05" customHeight="1" thickBot="1">
      <c r="A859" s="64">
        <v>12</v>
      </c>
      <c r="B859" s="65" t="s">
        <v>1269</v>
      </c>
      <c r="C859" s="72"/>
      <c r="D859" s="87" t="s">
        <v>1151</v>
      </c>
      <c r="E859" s="49" t="s">
        <v>1151</v>
      </c>
    </row>
    <row r="860" spans="1:5" ht="13.05" customHeight="1">
      <c r="A860" s="57">
        <v>16</v>
      </c>
      <c r="B860" s="58" t="s">
        <v>1270</v>
      </c>
      <c r="C860" s="59">
        <v>201</v>
      </c>
      <c r="D860" s="80" t="s">
        <v>1275</v>
      </c>
      <c r="E860" s="49" t="str">
        <f t="shared" si="13"/>
        <v>201：センチメータ（cm）</v>
      </c>
    </row>
    <row r="861" spans="1:5" ht="13.05" customHeight="1">
      <c r="A861" s="60">
        <v>16</v>
      </c>
      <c r="B861" s="51" t="s">
        <v>1270</v>
      </c>
      <c r="C861" s="3">
        <v>202</v>
      </c>
      <c r="D861" s="81" t="s">
        <v>1271</v>
      </c>
      <c r="E861" s="49" t="str">
        <f t="shared" si="13"/>
        <v>202：メータ（m）</v>
      </c>
    </row>
    <row r="862" spans="1:5" ht="13.05" customHeight="1">
      <c r="A862" s="60">
        <v>16</v>
      </c>
      <c r="B862" s="51" t="s">
        <v>1270</v>
      </c>
      <c r="C862" s="3">
        <v>204</v>
      </c>
      <c r="D862" s="81" t="s">
        <v>1272</v>
      </c>
      <c r="E862" s="49" t="str">
        <f t="shared" si="13"/>
        <v>204：ミリメータ（mm）</v>
      </c>
    </row>
    <row r="863" spans="1:5" ht="13.05" customHeight="1">
      <c r="A863" s="60">
        <v>16</v>
      </c>
      <c r="B863" s="51" t="s">
        <v>1270</v>
      </c>
      <c r="C863" s="3">
        <v>206</v>
      </c>
      <c r="D863" s="81" t="s">
        <v>1273</v>
      </c>
      <c r="E863" s="49" t="str">
        <f t="shared" si="13"/>
        <v>206：インチ</v>
      </c>
    </row>
    <row r="864" spans="1:5" ht="13.05" customHeight="1" thickBot="1">
      <c r="A864" s="64">
        <v>16</v>
      </c>
      <c r="B864" s="65" t="s">
        <v>1270</v>
      </c>
      <c r="C864" s="66">
        <v>207</v>
      </c>
      <c r="D864" s="85" t="s">
        <v>1274</v>
      </c>
      <c r="E864" s="49" t="str">
        <f t="shared" si="13"/>
        <v>207：フィート</v>
      </c>
    </row>
    <row r="865" spans="1:5" ht="13.05" customHeight="1">
      <c r="A865" s="57">
        <v>18</v>
      </c>
      <c r="B865" s="58" t="s">
        <v>1276</v>
      </c>
      <c r="C865" s="70" t="s">
        <v>1176</v>
      </c>
      <c r="D865" s="83" t="s">
        <v>1182</v>
      </c>
      <c r="E865" s="49" t="str">
        <f t="shared" si="13"/>
        <v>001：グラム（g）</v>
      </c>
    </row>
    <row r="866" spans="1:5" ht="13.05" customHeight="1">
      <c r="A866" s="60">
        <v>18</v>
      </c>
      <c r="B866" s="51" t="s">
        <v>1276</v>
      </c>
      <c r="C866" s="61" t="s">
        <v>1177</v>
      </c>
      <c r="D866" s="88" t="s">
        <v>1183</v>
      </c>
      <c r="E866" s="49" t="str">
        <f t="shared" si="13"/>
        <v>002：キログラム（kg）</v>
      </c>
    </row>
    <row r="867" spans="1:5" ht="13.05" customHeight="1">
      <c r="A867" s="60">
        <v>18</v>
      </c>
      <c r="B867" s="51" t="s">
        <v>1276</v>
      </c>
      <c r="C867" s="61" t="s">
        <v>1178</v>
      </c>
      <c r="D867" s="88" t="s">
        <v>1184</v>
      </c>
      <c r="E867" s="49" t="str">
        <f t="shared" si="13"/>
        <v>003：ミリグラム（mg）</v>
      </c>
    </row>
    <row r="868" spans="1:5" ht="13.05" customHeight="1">
      <c r="A868" s="60">
        <v>18</v>
      </c>
      <c r="B868" s="51" t="s">
        <v>1276</v>
      </c>
      <c r="C868" s="61" t="s">
        <v>1179</v>
      </c>
      <c r="D868" s="88" t="s">
        <v>1185</v>
      </c>
      <c r="E868" s="49" t="str">
        <f t="shared" si="13"/>
        <v>004：パウンド</v>
      </c>
    </row>
    <row r="869" spans="1:5" ht="13.05" customHeight="1">
      <c r="A869" s="60">
        <v>18</v>
      </c>
      <c r="B869" s="51" t="s">
        <v>1276</v>
      </c>
      <c r="C869" s="61" t="s">
        <v>1180</v>
      </c>
      <c r="D869" s="88" t="s">
        <v>1186</v>
      </c>
      <c r="E869" s="49" t="str">
        <f t="shared" si="13"/>
        <v>005：オンス</v>
      </c>
    </row>
    <row r="870" spans="1:5" ht="13.05" customHeight="1" thickBot="1">
      <c r="A870" s="64">
        <v>18</v>
      </c>
      <c r="B870" s="65" t="s">
        <v>1276</v>
      </c>
      <c r="C870" s="71" t="s">
        <v>1181</v>
      </c>
      <c r="D870" s="84" t="s">
        <v>1187</v>
      </c>
      <c r="E870" s="49" t="str">
        <f t="shared" si="13"/>
        <v>006：トン（t）</v>
      </c>
    </row>
    <row r="871" spans="1:5" ht="13.05" customHeight="1">
      <c r="A871" s="57">
        <v>20</v>
      </c>
      <c r="B871" s="58" t="s">
        <v>1278</v>
      </c>
      <c r="C871" s="59">
        <v>1</v>
      </c>
      <c r="D871" s="80" t="s">
        <v>1279</v>
      </c>
      <c r="E871" s="49" t="str">
        <f t="shared" si="13"/>
        <v>1：ＮＢ</v>
      </c>
    </row>
    <row r="872" spans="1:5" ht="13.05" customHeight="1" thickBot="1">
      <c r="A872" s="64">
        <v>20</v>
      </c>
      <c r="B872" s="65" t="s">
        <v>1278</v>
      </c>
      <c r="C872" s="66">
        <v>2</v>
      </c>
      <c r="D872" s="85" t="s">
        <v>1280</v>
      </c>
      <c r="E872" s="49" t="str">
        <f t="shared" si="13"/>
        <v>2：ＰＢ</v>
      </c>
    </row>
    <row r="873" spans="1:5" ht="13.05" customHeight="1">
      <c r="A873" s="57">
        <v>21</v>
      </c>
      <c r="B873" s="58" t="s">
        <v>1281</v>
      </c>
      <c r="C873" s="59">
        <v>1</v>
      </c>
      <c r="D873" s="80" t="s">
        <v>1282</v>
      </c>
      <c r="E873" s="49" t="str">
        <f t="shared" si="13"/>
        <v>1：定貫</v>
      </c>
    </row>
    <row r="874" spans="1:5" ht="13.05" customHeight="1" thickBot="1">
      <c r="A874" s="64">
        <v>21</v>
      </c>
      <c r="B874" s="65" t="s">
        <v>1281</v>
      </c>
      <c r="C874" s="66">
        <v>2</v>
      </c>
      <c r="D874" s="85" t="s">
        <v>1283</v>
      </c>
      <c r="E874" s="49" t="str">
        <f t="shared" si="13"/>
        <v>2：不定貫</v>
      </c>
    </row>
    <row r="875" spans="1:5" ht="13.05" customHeight="1">
      <c r="A875" s="57">
        <v>28</v>
      </c>
      <c r="B875" s="58" t="s">
        <v>1284</v>
      </c>
      <c r="C875" s="59">
        <v>0</v>
      </c>
      <c r="D875" s="80" t="s">
        <v>1286</v>
      </c>
      <c r="E875" s="49" t="str">
        <f t="shared" si="13"/>
        <v>0：当該ケースに酒類を含まない</v>
      </c>
    </row>
    <row r="876" spans="1:5" ht="13.05" customHeight="1" thickBot="1">
      <c r="A876" s="64">
        <v>28</v>
      </c>
      <c r="B876" s="65" t="s">
        <v>1284</v>
      </c>
      <c r="C876" s="66">
        <v>1</v>
      </c>
      <c r="D876" s="85" t="s">
        <v>1285</v>
      </c>
      <c r="E876" s="49" t="str">
        <f t="shared" si="13"/>
        <v>1：当該ケースに酒類を含む（酒類を含むセット商品も同様）</v>
      </c>
    </row>
    <row r="877" spans="1:5" ht="13.05" customHeight="1">
      <c r="A877" s="57">
        <v>29</v>
      </c>
      <c r="B877" s="58" t="s">
        <v>54</v>
      </c>
      <c r="C877" s="59"/>
      <c r="D877" s="80" t="s">
        <v>1151</v>
      </c>
      <c r="E877" s="49" t="s">
        <v>1151</v>
      </c>
    </row>
    <row r="878" spans="1:5" ht="13.05" customHeight="1">
      <c r="A878" s="60">
        <v>29</v>
      </c>
      <c r="B878" s="51" t="s">
        <v>54</v>
      </c>
      <c r="C878" s="61">
        <v>110</v>
      </c>
      <c r="D878" s="88" t="s">
        <v>253</v>
      </c>
      <c r="E878" s="49" t="str">
        <f t="shared" ref="E878:E943" si="14">C878&amp;"："&amp;D878</f>
        <v>110：清酒</v>
      </c>
    </row>
    <row r="879" spans="1:5" ht="13.05" customHeight="1">
      <c r="A879" s="60">
        <v>29</v>
      </c>
      <c r="B879" s="51" t="s">
        <v>54</v>
      </c>
      <c r="C879" s="61">
        <v>115</v>
      </c>
      <c r="D879" s="88" t="s">
        <v>251</v>
      </c>
      <c r="E879" s="49" t="str">
        <f t="shared" si="14"/>
        <v>115：清酒（発泡）</v>
      </c>
    </row>
    <row r="880" spans="1:5" ht="13.05" customHeight="1">
      <c r="A880" s="60">
        <v>29</v>
      </c>
      <c r="B880" s="51" t="s">
        <v>54</v>
      </c>
      <c r="C880" s="61">
        <v>117</v>
      </c>
      <c r="D880" s="88" t="s">
        <v>249</v>
      </c>
      <c r="E880" s="49" t="str">
        <f t="shared" si="14"/>
        <v>117：清酒（発泡（本則））</v>
      </c>
    </row>
    <row r="881" spans="1:5" ht="13.05" customHeight="1">
      <c r="A881" s="60">
        <v>29</v>
      </c>
      <c r="B881" s="51" t="s">
        <v>54</v>
      </c>
      <c r="C881" s="61">
        <v>150</v>
      </c>
      <c r="D881" s="88" t="s">
        <v>247</v>
      </c>
      <c r="E881" s="49" t="str">
        <f t="shared" si="14"/>
        <v>150：合成清酒</v>
      </c>
    </row>
    <row r="882" spans="1:5" ht="13.05" customHeight="1">
      <c r="A882" s="60">
        <v>29</v>
      </c>
      <c r="B882" s="51" t="s">
        <v>54</v>
      </c>
      <c r="C882" s="61">
        <v>152</v>
      </c>
      <c r="D882" s="88" t="s">
        <v>245</v>
      </c>
      <c r="E882" s="49" t="str">
        <f t="shared" si="14"/>
        <v>152：合成清酒（措置法）</v>
      </c>
    </row>
    <row r="883" spans="1:5" ht="13.05" customHeight="1">
      <c r="A883" s="60">
        <v>29</v>
      </c>
      <c r="B883" s="51" t="s">
        <v>54</v>
      </c>
      <c r="C883" s="61">
        <v>155</v>
      </c>
      <c r="D883" s="88" t="s">
        <v>243</v>
      </c>
      <c r="E883" s="49" t="str">
        <f t="shared" si="14"/>
        <v>155：合成清酒（発泡）</v>
      </c>
    </row>
    <row r="884" spans="1:5" ht="13.05" customHeight="1">
      <c r="A884" s="60">
        <v>29</v>
      </c>
      <c r="B884" s="51" t="s">
        <v>54</v>
      </c>
      <c r="C884" s="61">
        <v>157</v>
      </c>
      <c r="D884" s="88" t="s">
        <v>241</v>
      </c>
      <c r="E884" s="49" t="str">
        <f t="shared" si="14"/>
        <v>157：合成清酒（発泡（本則））</v>
      </c>
    </row>
    <row r="885" spans="1:5" ht="13.05" customHeight="1">
      <c r="A885" s="60">
        <v>29</v>
      </c>
      <c r="B885" s="51" t="s">
        <v>54</v>
      </c>
      <c r="C885" s="61">
        <v>210</v>
      </c>
      <c r="D885" s="88" t="s">
        <v>239</v>
      </c>
      <c r="E885" s="49" t="str">
        <f t="shared" si="14"/>
        <v>210：連続式蒸留しょうちゅう</v>
      </c>
    </row>
    <row r="886" spans="1:5" ht="13.05" customHeight="1">
      <c r="A886" s="60">
        <v>29</v>
      </c>
      <c r="B886" s="51" t="s">
        <v>54</v>
      </c>
      <c r="C886" s="61">
        <v>215</v>
      </c>
      <c r="D886" s="88" t="s">
        <v>237</v>
      </c>
      <c r="E886" s="49" t="str">
        <f t="shared" si="14"/>
        <v>215：連続式蒸留しょうちゅう（発泡）</v>
      </c>
    </row>
    <row r="887" spans="1:5" ht="13.05" customHeight="1">
      <c r="A887" s="60">
        <v>29</v>
      </c>
      <c r="B887" s="51" t="s">
        <v>54</v>
      </c>
      <c r="C887" s="61">
        <v>217</v>
      </c>
      <c r="D887" s="88" t="s">
        <v>235</v>
      </c>
      <c r="E887" s="49" t="str">
        <f t="shared" si="14"/>
        <v>217：連続式蒸留しょうちゅう（発泡（本則））</v>
      </c>
    </row>
    <row r="888" spans="1:5" ht="13.05" customHeight="1">
      <c r="A888" s="60">
        <v>29</v>
      </c>
      <c r="B888" s="51" t="s">
        <v>54</v>
      </c>
      <c r="C888" s="61">
        <v>250</v>
      </c>
      <c r="D888" s="88" t="s">
        <v>233</v>
      </c>
      <c r="E888" s="49" t="str">
        <f t="shared" si="14"/>
        <v>250：単式蒸留しょうちゅう</v>
      </c>
    </row>
    <row r="889" spans="1:5" ht="13.05" customHeight="1">
      <c r="A889" s="60">
        <v>29</v>
      </c>
      <c r="B889" s="51" t="s">
        <v>54</v>
      </c>
      <c r="C889" s="61">
        <v>255</v>
      </c>
      <c r="D889" s="88" t="s">
        <v>231</v>
      </c>
      <c r="E889" s="49" t="str">
        <f t="shared" si="14"/>
        <v>255：単式蒸留しょうちゅう（発泡）</v>
      </c>
    </row>
    <row r="890" spans="1:5" ht="13.05" customHeight="1">
      <c r="A890" s="60">
        <v>29</v>
      </c>
      <c r="B890" s="51" t="s">
        <v>54</v>
      </c>
      <c r="C890" s="61">
        <v>257</v>
      </c>
      <c r="D890" s="88" t="s">
        <v>229</v>
      </c>
      <c r="E890" s="49" t="str">
        <f t="shared" si="14"/>
        <v>257：単式蒸留しょうちゅう（発泡（本則））</v>
      </c>
    </row>
    <row r="891" spans="1:5" ht="13.05" customHeight="1">
      <c r="A891" s="60">
        <v>29</v>
      </c>
      <c r="B891" s="51" t="s">
        <v>54</v>
      </c>
      <c r="C891" s="61">
        <v>310</v>
      </c>
      <c r="D891" s="88" t="s">
        <v>227</v>
      </c>
      <c r="E891" s="49" t="str">
        <f t="shared" si="14"/>
        <v>310：みりん</v>
      </c>
    </row>
    <row r="892" spans="1:5" ht="13.05" customHeight="1">
      <c r="A892" s="60">
        <v>29</v>
      </c>
      <c r="B892" s="51" t="s">
        <v>54</v>
      </c>
      <c r="C892" s="61">
        <v>311</v>
      </c>
      <c r="D892" s="88" t="s">
        <v>225</v>
      </c>
      <c r="E892" s="49" t="str">
        <f t="shared" si="14"/>
        <v>311：みりん（措置法１）</v>
      </c>
    </row>
    <row r="893" spans="1:5" ht="13.05" customHeight="1">
      <c r="A893" s="60">
        <v>29</v>
      </c>
      <c r="B893" s="51" t="s">
        <v>54</v>
      </c>
      <c r="C893" s="61">
        <v>312</v>
      </c>
      <c r="D893" s="88" t="s">
        <v>223</v>
      </c>
      <c r="E893" s="49" t="str">
        <f t="shared" si="14"/>
        <v>312：みりん（措置法２）</v>
      </c>
    </row>
    <row r="894" spans="1:5" ht="13.05" customHeight="1">
      <c r="A894" s="60">
        <v>29</v>
      </c>
      <c r="B894" s="51" t="s">
        <v>54</v>
      </c>
      <c r="C894" s="61">
        <v>313</v>
      </c>
      <c r="D894" s="88" t="s">
        <v>221</v>
      </c>
      <c r="E894" s="49" t="str">
        <f t="shared" si="14"/>
        <v>313：みりん（措置法３）</v>
      </c>
    </row>
    <row r="895" spans="1:5" ht="13.05" customHeight="1">
      <c r="A895" s="60">
        <v>29</v>
      </c>
      <c r="B895" s="51" t="s">
        <v>54</v>
      </c>
      <c r="C895" s="61">
        <v>315</v>
      </c>
      <c r="D895" s="88" t="s">
        <v>219</v>
      </c>
      <c r="E895" s="49" t="str">
        <f t="shared" si="14"/>
        <v>315：みりん（発泡）</v>
      </c>
    </row>
    <row r="896" spans="1:5" ht="13.05" customHeight="1">
      <c r="A896" s="60">
        <v>29</v>
      </c>
      <c r="B896" s="51" t="s">
        <v>54</v>
      </c>
      <c r="C896" s="61">
        <v>317</v>
      </c>
      <c r="D896" s="88" t="s">
        <v>217</v>
      </c>
      <c r="E896" s="49" t="str">
        <f t="shared" si="14"/>
        <v>317：みりん（発泡（本則））</v>
      </c>
    </row>
    <row r="897" spans="1:5" ht="13.05" customHeight="1">
      <c r="A897" s="60">
        <v>29</v>
      </c>
      <c r="B897" s="51" t="s">
        <v>54</v>
      </c>
      <c r="C897" s="61">
        <v>350</v>
      </c>
      <c r="D897" s="88" t="s">
        <v>215</v>
      </c>
      <c r="E897" s="49" t="str">
        <f t="shared" si="14"/>
        <v>350：ビール</v>
      </c>
    </row>
    <row r="898" spans="1:5" ht="13.05" customHeight="1">
      <c r="A898" s="60">
        <v>29</v>
      </c>
      <c r="B898" s="51" t="s">
        <v>54</v>
      </c>
      <c r="C898" s="61">
        <v>410</v>
      </c>
      <c r="D898" s="88" t="s">
        <v>213</v>
      </c>
      <c r="E898" s="49" t="str">
        <f t="shared" si="14"/>
        <v>410：果実酒</v>
      </c>
    </row>
    <row r="899" spans="1:5" ht="13.05" customHeight="1">
      <c r="A899" s="60">
        <v>29</v>
      </c>
      <c r="B899" s="51" t="s">
        <v>54</v>
      </c>
      <c r="C899" s="61">
        <v>415</v>
      </c>
      <c r="D899" s="88" t="s">
        <v>211</v>
      </c>
      <c r="E899" s="49" t="str">
        <f t="shared" si="14"/>
        <v>415：果実酒（発泡）</v>
      </c>
    </row>
    <row r="900" spans="1:5" ht="13.05" customHeight="1">
      <c r="A900" s="60">
        <v>29</v>
      </c>
      <c r="B900" s="51" t="s">
        <v>54</v>
      </c>
      <c r="C900" s="61">
        <v>417</v>
      </c>
      <c r="D900" s="88" t="s">
        <v>209</v>
      </c>
      <c r="E900" s="49" t="str">
        <f t="shared" si="14"/>
        <v>417：果実酒（発泡（本則））</v>
      </c>
    </row>
    <row r="901" spans="1:5" ht="13.05" customHeight="1">
      <c r="A901" s="60">
        <v>29</v>
      </c>
      <c r="B901" s="51" t="s">
        <v>54</v>
      </c>
      <c r="C901" s="61">
        <v>450</v>
      </c>
      <c r="D901" s="88" t="s">
        <v>207</v>
      </c>
      <c r="E901" s="49" t="str">
        <f t="shared" si="14"/>
        <v>450：甘味果実酒</v>
      </c>
    </row>
    <row r="902" spans="1:5" ht="13.05" customHeight="1">
      <c r="A902" s="60">
        <v>29</v>
      </c>
      <c r="B902" s="51" t="s">
        <v>54</v>
      </c>
      <c r="C902" s="61">
        <v>455</v>
      </c>
      <c r="D902" s="88" t="s">
        <v>205</v>
      </c>
      <c r="E902" s="49" t="str">
        <f t="shared" si="14"/>
        <v>455：甘味果実酒（発泡）</v>
      </c>
    </row>
    <row r="903" spans="1:5" ht="13.05" customHeight="1">
      <c r="A903" s="60">
        <v>29</v>
      </c>
      <c r="B903" s="51" t="s">
        <v>54</v>
      </c>
      <c r="C903" s="61">
        <v>457</v>
      </c>
      <c r="D903" s="88" t="s">
        <v>203</v>
      </c>
      <c r="E903" s="49" t="str">
        <f t="shared" si="14"/>
        <v>457：甘味果実酒（発泡（本則））</v>
      </c>
    </row>
    <row r="904" spans="1:5" ht="13.05" customHeight="1">
      <c r="A904" s="60">
        <v>29</v>
      </c>
      <c r="B904" s="51" t="s">
        <v>54</v>
      </c>
      <c r="C904" s="61">
        <v>510</v>
      </c>
      <c r="D904" s="88" t="s">
        <v>201</v>
      </c>
      <c r="E904" s="49" t="str">
        <f t="shared" si="14"/>
        <v>510：ウイスキー</v>
      </c>
    </row>
    <row r="905" spans="1:5" ht="13.05" customHeight="1">
      <c r="A905" s="60">
        <v>29</v>
      </c>
      <c r="B905" s="51" t="s">
        <v>54</v>
      </c>
      <c r="C905" s="61">
        <v>515</v>
      </c>
      <c r="D905" s="88" t="s">
        <v>199</v>
      </c>
      <c r="E905" s="49" t="str">
        <f t="shared" si="14"/>
        <v>515：ウイスキー（発泡）</v>
      </c>
    </row>
    <row r="906" spans="1:5" ht="13.05" customHeight="1">
      <c r="A906" s="60">
        <v>29</v>
      </c>
      <c r="B906" s="51" t="s">
        <v>54</v>
      </c>
      <c r="C906" s="61">
        <v>517</v>
      </c>
      <c r="D906" s="88" t="s">
        <v>197</v>
      </c>
      <c r="E906" s="49" t="str">
        <f t="shared" si="14"/>
        <v>517：ウイスキー（発泡（本則））</v>
      </c>
    </row>
    <row r="907" spans="1:5" ht="13.05" customHeight="1">
      <c r="A907" s="60">
        <v>29</v>
      </c>
      <c r="B907" s="51" t="s">
        <v>54</v>
      </c>
      <c r="C907" s="61">
        <v>550</v>
      </c>
      <c r="D907" s="88" t="s">
        <v>195</v>
      </c>
      <c r="E907" s="49" t="str">
        <f t="shared" si="14"/>
        <v>550：ブランデー</v>
      </c>
    </row>
    <row r="908" spans="1:5" ht="13.05" customHeight="1">
      <c r="A908" s="60">
        <v>29</v>
      </c>
      <c r="B908" s="51" t="s">
        <v>54</v>
      </c>
      <c r="C908" s="61">
        <v>555</v>
      </c>
      <c r="D908" s="88" t="s">
        <v>193</v>
      </c>
      <c r="E908" s="49" t="str">
        <f t="shared" si="14"/>
        <v>555：ブランデー（発泡）</v>
      </c>
    </row>
    <row r="909" spans="1:5" ht="13.05" customHeight="1">
      <c r="A909" s="60">
        <v>29</v>
      </c>
      <c r="B909" s="51" t="s">
        <v>54</v>
      </c>
      <c r="C909" s="62">
        <v>557</v>
      </c>
      <c r="D909" s="81" t="s">
        <v>192</v>
      </c>
      <c r="E909" s="49" t="str">
        <f t="shared" si="14"/>
        <v>557：ブランデー（発泡（本則））</v>
      </c>
    </row>
    <row r="910" spans="1:5" ht="13.05" customHeight="1">
      <c r="A910" s="60">
        <v>29</v>
      </c>
      <c r="B910" s="51" t="s">
        <v>54</v>
      </c>
      <c r="C910" s="62">
        <v>570</v>
      </c>
      <c r="D910" s="81" t="s">
        <v>191</v>
      </c>
      <c r="E910" s="49" t="str">
        <f t="shared" si="14"/>
        <v>570：原料用アルコール</v>
      </c>
    </row>
    <row r="911" spans="1:5" ht="13.05" customHeight="1">
      <c r="A911" s="60">
        <v>29</v>
      </c>
      <c r="B911" s="51" t="s">
        <v>54</v>
      </c>
      <c r="C911" s="62">
        <v>581</v>
      </c>
      <c r="D911" s="81" t="s">
        <v>190</v>
      </c>
      <c r="E911" s="49" t="str">
        <f t="shared" si="14"/>
        <v>581：発泡酒（１）</v>
      </c>
    </row>
    <row r="912" spans="1:5" ht="13.05" customHeight="1">
      <c r="A912" s="60">
        <v>29</v>
      </c>
      <c r="B912" s="51" t="s">
        <v>54</v>
      </c>
      <c r="C912" s="62">
        <v>582</v>
      </c>
      <c r="D912" s="81" t="s">
        <v>189</v>
      </c>
      <c r="E912" s="49" t="str">
        <f t="shared" si="14"/>
        <v>582：発泡酒（２）</v>
      </c>
    </row>
    <row r="913" spans="1:5" ht="13.05" customHeight="1">
      <c r="A913" s="60">
        <v>29</v>
      </c>
      <c r="B913" s="51" t="s">
        <v>54</v>
      </c>
      <c r="C913" s="62">
        <v>583</v>
      </c>
      <c r="D913" s="81" t="s">
        <v>188</v>
      </c>
      <c r="E913" s="49" t="str">
        <f t="shared" si="14"/>
        <v>583：発泡酒（３）</v>
      </c>
    </row>
    <row r="914" spans="1:5" ht="13.05" customHeight="1">
      <c r="A914" s="60">
        <v>29</v>
      </c>
      <c r="B914" s="51" t="s">
        <v>54</v>
      </c>
      <c r="C914" s="62">
        <v>591</v>
      </c>
      <c r="D914" s="81" t="s">
        <v>187</v>
      </c>
      <c r="E914" s="49" t="str">
        <f t="shared" si="14"/>
        <v>591：その他の醸造酒</v>
      </c>
    </row>
    <row r="915" spans="1:5" ht="13.05" customHeight="1">
      <c r="A915" s="60">
        <v>29</v>
      </c>
      <c r="B915" s="51" t="s">
        <v>54</v>
      </c>
      <c r="C915" s="62">
        <v>595</v>
      </c>
      <c r="D915" s="81" t="s">
        <v>186</v>
      </c>
      <c r="E915" s="49" t="str">
        <f t="shared" si="14"/>
        <v>595：その他の醸造酒（発泡）</v>
      </c>
    </row>
    <row r="916" spans="1:5" ht="13.05" customHeight="1">
      <c r="A916" s="60">
        <v>29</v>
      </c>
      <c r="B916" s="51" t="s">
        <v>54</v>
      </c>
      <c r="C916" s="62">
        <v>597</v>
      </c>
      <c r="D916" s="81" t="s">
        <v>185</v>
      </c>
      <c r="E916" s="49" t="str">
        <f t="shared" si="14"/>
        <v>597：その他の醸造酒（発泡（本則））</v>
      </c>
    </row>
    <row r="917" spans="1:5" ht="13.05" customHeight="1">
      <c r="A917" s="60">
        <v>29</v>
      </c>
      <c r="B917" s="51" t="s">
        <v>54</v>
      </c>
      <c r="C917" s="62">
        <v>610</v>
      </c>
      <c r="D917" s="81" t="s">
        <v>184</v>
      </c>
      <c r="E917" s="49" t="str">
        <f t="shared" si="14"/>
        <v>610：スピリッツ</v>
      </c>
    </row>
    <row r="918" spans="1:5" ht="13.05" customHeight="1">
      <c r="A918" s="60">
        <v>29</v>
      </c>
      <c r="B918" s="51" t="s">
        <v>54</v>
      </c>
      <c r="C918" s="62">
        <v>615</v>
      </c>
      <c r="D918" s="81" t="s">
        <v>183</v>
      </c>
      <c r="E918" s="49" t="str">
        <f t="shared" si="14"/>
        <v>615：スピリッツ（発泡）</v>
      </c>
    </row>
    <row r="919" spans="1:5" ht="13.05" customHeight="1">
      <c r="A919" s="60">
        <v>29</v>
      </c>
      <c r="B919" s="51" t="s">
        <v>54</v>
      </c>
      <c r="C919" s="62">
        <v>617</v>
      </c>
      <c r="D919" s="81" t="s">
        <v>182</v>
      </c>
      <c r="E919" s="49" t="str">
        <f t="shared" si="14"/>
        <v>617：スピリッツ（発泡（本則））</v>
      </c>
    </row>
    <row r="920" spans="1:5" ht="13.05" customHeight="1">
      <c r="A920" s="60">
        <v>29</v>
      </c>
      <c r="B920" s="51" t="s">
        <v>54</v>
      </c>
      <c r="C920" s="62">
        <v>710</v>
      </c>
      <c r="D920" s="81" t="s">
        <v>181</v>
      </c>
      <c r="E920" s="49" t="str">
        <f t="shared" si="14"/>
        <v>710：リキュール</v>
      </c>
    </row>
    <row r="921" spans="1:5" ht="13.05" customHeight="1">
      <c r="A921" s="60">
        <v>29</v>
      </c>
      <c r="B921" s="51" t="s">
        <v>54</v>
      </c>
      <c r="C921" s="62">
        <v>715</v>
      </c>
      <c r="D921" s="81" t="s">
        <v>180</v>
      </c>
      <c r="E921" s="49" t="str">
        <f t="shared" si="14"/>
        <v>715：リキュール（発泡）</v>
      </c>
    </row>
    <row r="922" spans="1:5" ht="13.05" customHeight="1">
      <c r="A922" s="60">
        <v>29</v>
      </c>
      <c r="B922" s="51" t="s">
        <v>54</v>
      </c>
      <c r="C922" s="62">
        <v>717</v>
      </c>
      <c r="D922" s="81" t="s">
        <v>179</v>
      </c>
      <c r="E922" s="49" t="str">
        <f t="shared" si="14"/>
        <v>717：リキュール（発泡（本則））</v>
      </c>
    </row>
    <row r="923" spans="1:5" ht="13.05" customHeight="1">
      <c r="A923" s="60">
        <v>29</v>
      </c>
      <c r="B923" s="51" t="s">
        <v>54</v>
      </c>
      <c r="C923" s="62">
        <v>820</v>
      </c>
      <c r="D923" s="81" t="s">
        <v>178</v>
      </c>
      <c r="E923" s="49" t="str">
        <f t="shared" si="14"/>
        <v>820：粉末酒</v>
      </c>
    </row>
    <row r="924" spans="1:5" ht="13.05" customHeight="1">
      <c r="A924" s="60">
        <v>29</v>
      </c>
      <c r="B924" s="51" t="s">
        <v>54</v>
      </c>
      <c r="C924" s="62">
        <v>830</v>
      </c>
      <c r="D924" s="81" t="s">
        <v>177</v>
      </c>
      <c r="E924" s="49" t="str">
        <f t="shared" si="14"/>
        <v>830：その他の雑酒</v>
      </c>
    </row>
    <row r="925" spans="1:5" ht="13.05" customHeight="1">
      <c r="A925" s="60">
        <v>29</v>
      </c>
      <c r="B925" s="51" t="s">
        <v>54</v>
      </c>
      <c r="C925" s="62">
        <v>831</v>
      </c>
      <c r="D925" s="81" t="s">
        <v>176</v>
      </c>
      <c r="E925" s="49" t="str">
        <f t="shared" si="14"/>
        <v>831：その他の雑酒（みりん類似）</v>
      </c>
    </row>
    <row r="926" spans="1:5" ht="13.05" customHeight="1">
      <c r="A926" s="60">
        <v>29</v>
      </c>
      <c r="B926" s="51" t="s">
        <v>54</v>
      </c>
      <c r="C926" s="62">
        <v>833</v>
      </c>
      <c r="D926" s="81" t="s">
        <v>175</v>
      </c>
      <c r="E926" s="49" t="str">
        <f t="shared" si="14"/>
        <v>833：その他の雑酒（みりん類似措置法１）</v>
      </c>
    </row>
    <row r="927" spans="1:5" ht="13.05" customHeight="1">
      <c r="A927" s="60">
        <v>29</v>
      </c>
      <c r="B927" s="51" t="s">
        <v>54</v>
      </c>
      <c r="C927" s="62">
        <v>834</v>
      </c>
      <c r="D927" s="81" t="s">
        <v>174</v>
      </c>
      <c r="E927" s="49" t="str">
        <f t="shared" si="14"/>
        <v>834：その他の雑酒（みりん類似措置法２）</v>
      </c>
    </row>
    <row r="928" spans="1:5" ht="13.05" customHeight="1">
      <c r="A928" s="60">
        <v>29</v>
      </c>
      <c r="B928" s="51" t="s">
        <v>54</v>
      </c>
      <c r="C928" s="62">
        <v>838</v>
      </c>
      <c r="D928" s="81" t="s">
        <v>173</v>
      </c>
      <c r="E928" s="49" t="str">
        <f t="shared" si="14"/>
        <v>838：その他の雑酒（みりん類似措置法３）</v>
      </c>
    </row>
    <row r="929" spans="1:5" ht="13.05" customHeight="1">
      <c r="A929" s="60">
        <v>29</v>
      </c>
      <c r="B929" s="51" t="s">
        <v>54</v>
      </c>
      <c r="C929" s="62">
        <v>832</v>
      </c>
      <c r="D929" s="81" t="s">
        <v>172</v>
      </c>
      <c r="E929" s="49" t="str">
        <f t="shared" si="14"/>
        <v>832：その他の雑酒（その他のもの）</v>
      </c>
    </row>
    <row r="930" spans="1:5" ht="13.05" customHeight="1">
      <c r="A930" s="60">
        <v>29</v>
      </c>
      <c r="B930" s="51" t="s">
        <v>54</v>
      </c>
      <c r="C930" s="62">
        <v>837</v>
      </c>
      <c r="D930" s="81" t="s">
        <v>171</v>
      </c>
      <c r="E930" s="49" t="str">
        <f t="shared" si="14"/>
        <v>837：その他の雑酒（その他のもの・発泡）</v>
      </c>
    </row>
    <row r="931" spans="1:5" ht="13.05" customHeight="1">
      <c r="A931" s="60">
        <v>29</v>
      </c>
      <c r="B931" s="51" t="s">
        <v>54</v>
      </c>
      <c r="C931" s="62">
        <v>850</v>
      </c>
      <c r="D931" s="81" t="s">
        <v>170</v>
      </c>
      <c r="E931" s="49" t="str">
        <f t="shared" si="14"/>
        <v>850：雑酒</v>
      </c>
    </row>
    <row r="932" spans="1:5" ht="13.05" customHeight="1">
      <c r="A932" s="60">
        <v>29</v>
      </c>
      <c r="B932" s="51" t="s">
        <v>54</v>
      </c>
      <c r="C932" s="62">
        <v>852</v>
      </c>
      <c r="D932" s="81" t="s">
        <v>169</v>
      </c>
      <c r="E932" s="49" t="str">
        <f t="shared" si="14"/>
        <v>852：雑酒（みりん類似）</v>
      </c>
    </row>
    <row r="933" spans="1:5" ht="13.05" customHeight="1">
      <c r="A933" s="60">
        <v>29</v>
      </c>
      <c r="B933" s="51" t="s">
        <v>54</v>
      </c>
      <c r="C933" s="62">
        <v>855</v>
      </c>
      <c r="D933" s="81" t="s">
        <v>168</v>
      </c>
      <c r="E933" s="49" t="str">
        <f t="shared" si="14"/>
        <v>855：雑酒（発泡）</v>
      </c>
    </row>
    <row r="934" spans="1:5" ht="13.05" customHeight="1">
      <c r="A934" s="60">
        <v>29</v>
      </c>
      <c r="B934" s="51" t="s">
        <v>54</v>
      </c>
      <c r="C934" s="62">
        <v>857</v>
      </c>
      <c r="D934" s="81" t="s">
        <v>167</v>
      </c>
      <c r="E934" s="49" t="str">
        <f t="shared" si="14"/>
        <v>857：雑酒（発泡（本則））</v>
      </c>
    </row>
    <row r="935" spans="1:5" ht="13.05" customHeight="1" thickBot="1">
      <c r="A935" s="64">
        <v>29</v>
      </c>
      <c r="B935" s="65" t="s">
        <v>54</v>
      </c>
      <c r="C935" s="73" t="s">
        <v>166</v>
      </c>
      <c r="D935" s="85" t="s">
        <v>165</v>
      </c>
      <c r="E935" s="49" t="str">
        <f t="shared" si="14"/>
        <v>000：全酒類</v>
      </c>
    </row>
    <row r="936" spans="1:5" ht="13.05" customHeight="1">
      <c r="A936" s="57">
        <v>47</v>
      </c>
      <c r="B936" s="58" t="s">
        <v>1287</v>
      </c>
      <c r="C936" s="59">
        <v>1</v>
      </c>
      <c r="D936" s="80" t="s">
        <v>1288</v>
      </c>
      <c r="E936" s="49" t="str">
        <f t="shared" si="14"/>
        <v>1：含む</v>
      </c>
    </row>
    <row r="937" spans="1:5" ht="13.05" customHeight="1">
      <c r="A937" s="60">
        <v>47</v>
      </c>
      <c r="B937" s="51" t="s">
        <v>67</v>
      </c>
      <c r="C937" s="62">
        <v>2</v>
      </c>
      <c r="D937" s="81" t="s">
        <v>1289</v>
      </c>
    </row>
    <row r="938" spans="1:5" ht="13.05" customHeight="1">
      <c r="A938" s="60">
        <v>47</v>
      </c>
      <c r="B938" s="51" t="s">
        <v>67</v>
      </c>
      <c r="C938" s="62" t="s">
        <v>1449</v>
      </c>
      <c r="D938" s="81" t="s">
        <v>1450</v>
      </c>
    </row>
    <row r="939" spans="1:5" ht="13.05" customHeight="1" thickBot="1">
      <c r="A939" s="64">
        <v>47</v>
      </c>
      <c r="B939" s="65" t="s">
        <v>1287</v>
      </c>
      <c r="C939" s="66" t="s">
        <v>1451</v>
      </c>
      <c r="D939" s="85" t="s">
        <v>1452</v>
      </c>
      <c r="E939" s="49" t="str">
        <f t="shared" si="14"/>
        <v>*：後日登録</v>
      </c>
    </row>
    <row r="940" spans="1:5" ht="13.05" customHeight="1">
      <c r="A940" s="57">
        <v>57</v>
      </c>
      <c r="B940" s="58" t="s">
        <v>1290</v>
      </c>
      <c r="C940" s="59">
        <v>1</v>
      </c>
      <c r="D940" s="80" t="s">
        <v>1291</v>
      </c>
      <c r="E940" s="49" t="str">
        <f t="shared" si="14"/>
        <v>1：あり</v>
      </c>
    </row>
    <row r="941" spans="1:5" ht="13.05" customHeight="1" thickBot="1">
      <c r="A941" s="64">
        <v>57</v>
      </c>
      <c r="B941" s="65" t="s">
        <v>1290</v>
      </c>
      <c r="C941" s="66">
        <v>2</v>
      </c>
      <c r="D941" s="85" t="s">
        <v>1292</v>
      </c>
      <c r="E941" s="49" t="str">
        <f t="shared" si="14"/>
        <v>2：なし</v>
      </c>
    </row>
    <row r="942" spans="1:5" ht="13.05" customHeight="1">
      <c r="A942" s="57">
        <v>58</v>
      </c>
      <c r="B942" s="58" t="s">
        <v>1293</v>
      </c>
      <c r="C942" s="59">
        <v>1</v>
      </c>
      <c r="D942" s="80" t="s">
        <v>1291</v>
      </c>
      <c r="E942" s="49" t="str">
        <f t="shared" si="14"/>
        <v>1：あり</v>
      </c>
    </row>
    <row r="943" spans="1:5" ht="13.05" customHeight="1" thickBot="1">
      <c r="A943" s="64">
        <v>58</v>
      </c>
      <c r="B943" s="65" t="s">
        <v>1293</v>
      </c>
      <c r="C943" s="66">
        <v>2</v>
      </c>
      <c r="D943" s="85" t="s">
        <v>1292</v>
      </c>
      <c r="E943" s="49" t="str">
        <f t="shared" si="14"/>
        <v>2：なし</v>
      </c>
    </row>
    <row r="944" spans="1:5" ht="13.05" customHeight="1">
      <c r="A944" s="57">
        <v>79</v>
      </c>
      <c r="B944" s="58" t="s">
        <v>1294</v>
      </c>
      <c r="C944" s="59">
        <v>1</v>
      </c>
      <c r="D944" s="80" t="s">
        <v>1297</v>
      </c>
      <c r="E944" s="49" t="str">
        <f t="shared" ref="E944:E951" si="15">C944&amp;"："&amp;D944</f>
        <v>1：対象外</v>
      </c>
    </row>
    <row r="945" spans="1:5" ht="13.05" customHeight="1">
      <c r="A945" s="60">
        <v>79</v>
      </c>
      <c r="B945" s="51" t="s">
        <v>1294</v>
      </c>
      <c r="C945" s="3">
        <v>2</v>
      </c>
      <c r="D945" s="81" t="s">
        <v>1295</v>
      </c>
      <c r="E945" s="49" t="str">
        <f t="shared" si="15"/>
        <v>2：対象</v>
      </c>
    </row>
    <row r="946" spans="1:5" ht="13.05" customHeight="1" thickBot="1">
      <c r="A946" s="64">
        <v>79</v>
      </c>
      <c r="B946" s="65" t="s">
        <v>1294</v>
      </c>
      <c r="C946" s="66">
        <v>3</v>
      </c>
      <c r="D946" s="85" t="s">
        <v>1296</v>
      </c>
      <c r="E946" s="49" t="str">
        <f t="shared" si="15"/>
        <v>3：対象（セット品）</v>
      </c>
    </row>
    <row r="947" spans="1:5" ht="13.05" customHeight="1">
      <c r="A947" s="57">
        <v>82</v>
      </c>
      <c r="B947" s="58" t="s">
        <v>1298</v>
      </c>
      <c r="C947" s="59">
        <v>1</v>
      </c>
      <c r="D947" s="80" t="s">
        <v>1300</v>
      </c>
      <c r="E947" s="49" t="str">
        <f t="shared" si="15"/>
        <v>1：ソースマーキング有り</v>
      </c>
    </row>
    <row r="948" spans="1:5" ht="13.05" customHeight="1" thickBot="1">
      <c r="A948" s="64">
        <v>82</v>
      </c>
      <c r="B948" s="65" t="s">
        <v>1298</v>
      </c>
      <c r="C948" s="66">
        <v>2</v>
      </c>
      <c r="D948" s="85" t="s">
        <v>1299</v>
      </c>
      <c r="E948" s="49" t="str">
        <f t="shared" si="15"/>
        <v>2：ソースマーキング無し</v>
      </c>
    </row>
    <row r="949" spans="1:5" ht="13.05" customHeight="1">
      <c r="A949" s="57">
        <v>98</v>
      </c>
      <c r="B949" s="58" t="s">
        <v>1303</v>
      </c>
      <c r="C949" s="59"/>
      <c r="D949" s="80" t="s">
        <v>1151</v>
      </c>
      <c r="E949" s="49" t="s">
        <v>1151</v>
      </c>
    </row>
    <row r="950" spans="1:5" ht="13.05" customHeight="1">
      <c r="A950" s="60">
        <v>98</v>
      </c>
      <c r="B950" s="51" t="s">
        <v>1303</v>
      </c>
      <c r="C950" s="3">
        <v>1</v>
      </c>
      <c r="D950" s="81" t="s">
        <v>1302</v>
      </c>
      <c r="E950" s="49" t="str">
        <f t="shared" si="15"/>
        <v>1：バンド掛</v>
      </c>
    </row>
    <row r="951" spans="1:5" ht="13.05" customHeight="1" thickBot="1">
      <c r="A951" s="64">
        <v>98</v>
      </c>
      <c r="B951" s="65" t="s">
        <v>1303</v>
      </c>
      <c r="C951" s="66">
        <v>2</v>
      </c>
      <c r="D951" s="85" t="s">
        <v>1301</v>
      </c>
      <c r="E951" s="49" t="str">
        <f t="shared" si="15"/>
        <v>2：半裁品</v>
      </c>
    </row>
  </sheetData>
  <sheetProtection sheet="1" objects="1" scenarios="1" autoFilter="0"/>
  <autoFilter ref="A3:B951" xr:uid="{00000000-0009-0000-0000-000004000000}"/>
  <phoneticPr fontId="18"/>
  <pageMargins left="0.39370078740157483" right="0.39370078740157483" top="0.39370078740157483" bottom="0.39370078740157483" header="0.19685039370078741" footer="0.19685039370078741"/>
  <pageSetup paperSize="9" scale="82" fitToHeight="0" orientation="portrait" r:id="rId1"/>
  <headerFooter alignWithMargins="0">
    <oddFooter>&amp;P / &amp;N ページ</oddFooter>
  </headerFooter>
  <rowBreaks count="2" manualBreakCount="2">
    <brk id="804" max="3" man="1"/>
    <brk id="876" max="3" man="1"/>
  </rowBreaks>
  <ignoredErrors>
    <ignoredError sqref="C940:C951 C813:C843 C804:C806 C865:C93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32"/>
  <sheetViews>
    <sheetView zoomScale="80" zoomScaleNormal="80" zoomScaleSheetLayoutView="80" workbookViewId="0">
      <pane ySplit="3" topLeftCell="A66" activePane="bottomLeft" state="frozen"/>
      <selection pane="bottomLeft" activeCell="D69" sqref="A69:XFD69"/>
    </sheetView>
  </sheetViews>
  <sheetFormatPr defaultColWidth="9" defaultRowHeight="14.4"/>
  <cols>
    <col min="1" max="1" width="6.21875" style="5" bestFit="1" customWidth="1"/>
    <col min="2" max="2" width="7.6640625" style="5" customWidth="1"/>
    <col min="3" max="3" width="32.44140625" style="5" customWidth="1"/>
    <col min="4" max="4" width="12.6640625" style="5" customWidth="1"/>
    <col min="5" max="5" width="63.6640625" style="5" customWidth="1"/>
    <col min="6" max="6" width="6.6640625" style="5" customWidth="1"/>
    <col min="7" max="7" width="6.44140625" style="5" customWidth="1"/>
    <col min="8" max="8" width="60.6640625" style="5" customWidth="1"/>
    <col min="9" max="9" width="9" style="20" customWidth="1"/>
    <col min="10" max="16384" width="9" style="5"/>
  </cols>
  <sheetData>
    <row r="1" spans="1:9" s="21" customFormat="1" ht="24.6">
      <c r="A1" s="18" t="s">
        <v>1166</v>
      </c>
      <c r="H1" s="19" t="s">
        <v>1468</v>
      </c>
      <c r="I1" s="22"/>
    </row>
    <row r="2" spans="1:9" ht="20.100000000000001" customHeight="1">
      <c r="A2" s="13"/>
      <c r="F2" s="5" t="s">
        <v>1309</v>
      </c>
      <c r="H2" s="14"/>
    </row>
    <row r="3" spans="1:9" s="11" customFormat="1" ht="30" customHeight="1">
      <c r="A3" s="6" t="s">
        <v>1</v>
      </c>
      <c r="B3" s="6" t="s">
        <v>1078</v>
      </c>
      <c r="C3" s="7" t="s">
        <v>2</v>
      </c>
      <c r="D3" s="7" t="s">
        <v>3</v>
      </c>
      <c r="E3" s="7" t="s">
        <v>136</v>
      </c>
      <c r="F3" s="8" t="s">
        <v>164</v>
      </c>
      <c r="G3" s="9" t="s">
        <v>4</v>
      </c>
      <c r="H3" s="10" t="s">
        <v>1167</v>
      </c>
      <c r="I3" s="20"/>
    </row>
    <row r="4" spans="1:9" ht="30" customHeight="1">
      <c r="A4" s="39">
        <v>1</v>
      </c>
      <c r="B4" s="2"/>
      <c r="C4" s="117" t="s">
        <v>29</v>
      </c>
      <c r="D4" s="117"/>
      <c r="E4" s="118" t="s">
        <v>1412</v>
      </c>
      <c r="F4" s="39" t="s">
        <v>121</v>
      </c>
      <c r="G4" s="39">
        <v>9</v>
      </c>
      <c r="H4" s="145" t="s">
        <v>1191</v>
      </c>
    </row>
    <row r="5" spans="1:9" ht="30" customHeight="1">
      <c r="A5" s="39">
        <v>2</v>
      </c>
      <c r="B5" s="2" t="s">
        <v>124</v>
      </c>
      <c r="C5" s="117" t="s">
        <v>30</v>
      </c>
      <c r="D5" s="117"/>
      <c r="E5" s="118" t="s">
        <v>1413</v>
      </c>
      <c r="F5" s="39" t="s">
        <v>121</v>
      </c>
      <c r="G5" s="39">
        <v>13</v>
      </c>
      <c r="H5" s="145" t="s">
        <v>1154</v>
      </c>
    </row>
    <row r="6" spans="1:9" ht="30" customHeight="1">
      <c r="A6" s="39">
        <v>3</v>
      </c>
      <c r="B6" s="2" t="s">
        <v>124</v>
      </c>
      <c r="C6" s="117" t="s">
        <v>31</v>
      </c>
      <c r="D6" s="117"/>
      <c r="E6" s="118" t="s">
        <v>1445</v>
      </c>
      <c r="F6" s="39" t="s">
        <v>121</v>
      </c>
      <c r="G6" s="39">
        <v>13</v>
      </c>
      <c r="H6" s="145" t="s">
        <v>1153</v>
      </c>
    </row>
    <row r="7" spans="1:9" ht="30" customHeight="1">
      <c r="A7" s="39">
        <v>4</v>
      </c>
      <c r="B7" s="2"/>
      <c r="C7" s="117" t="s">
        <v>32</v>
      </c>
      <c r="D7" s="117"/>
      <c r="E7" s="118" t="s">
        <v>1304</v>
      </c>
      <c r="F7" s="180" t="s">
        <v>122</v>
      </c>
      <c r="G7" s="181"/>
      <c r="H7" s="146" t="s">
        <v>1192</v>
      </c>
    </row>
    <row r="8" spans="1:9" ht="30" customHeight="1">
      <c r="A8" s="39">
        <v>5</v>
      </c>
      <c r="B8" s="3"/>
      <c r="C8" s="117" t="s">
        <v>33</v>
      </c>
      <c r="D8" s="117"/>
      <c r="E8" s="118" t="s">
        <v>125</v>
      </c>
      <c r="F8" s="180" t="s">
        <v>122</v>
      </c>
      <c r="G8" s="181"/>
      <c r="H8" s="146" t="s">
        <v>1193</v>
      </c>
    </row>
    <row r="9" spans="1:9" ht="30" customHeight="1">
      <c r="A9" s="39">
        <v>6</v>
      </c>
      <c r="B9" s="3"/>
      <c r="C9" s="117" t="s">
        <v>1218</v>
      </c>
      <c r="D9" s="117"/>
      <c r="E9" s="118" t="s">
        <v>126</v>
      </c>
      <c r="F9" s="180" t="s">
        <v>122</v>
      </c>
      <c r="G9" s="181"/>
      <c r="H9" s="146" t="s">
        <v>1194</v>
      </c>
    </row>
    <row r="10" spans="1:9" ht="30" customHeight="1">
      <c r="A10" s="39">
        <v>7</v>
      </c>
      <c r="B10" s="3"/>
      <c r="C10" s="117" t="s">
        <v>34</v>
      </c>
      <c r="D10" s="117"/>
      <c r="E10" s="118" t="s">
        <v>137</v>
      </c>
      <c r="F10" s="39" t="s">
        <v>121</v>
      </c>
      <c r="G10" s="39">
        <v>15</v>
      </c>
      <c r="H10" s="145" t="s">
        <v>1383</v>
      </c>
    </row>
    <row r="11" spans="1:9" ht="30" customHeight="1">
      <c r="A11" s="39">
        <v>8</v>
      </c>
      <c r="B11" s="3"/>
      <c r="C11" s="117" t="s">
        <v>35</v>
      </c>
      <c r="D11" s="117"/>
      <c r="E11" s="118" t="s">
        <v>1305</v>
      </c>
      <c r="F11" s="180" t="s">
        <v>122</v>
      </c>
      <c r="G11" s="181"/>
      <c r="H11" s="146" t="s">
        <v>1189</v>
      </c>
    </row>
    <row r="12" spans="1:9" ht="30" customHeight="1">
      <c r="A12" s="39">
        <v>9</v>
      </c>
      <c r="B12" s="3" t="s">
        <v>124</v>
      </c>
      <c r="C12" s="117" t="s">
        <v>36</v>
      </c>
      <c r="D12" s="117"/>
      <c r="E12" s="118" t="s">
        <v>127</v>
      </c>
      <c r="F12" s="180" t="s">
        <v>122</v>
      </c>
      <c r="G12" s="181"/>
      <c r="H12" s="146" t="s">
        <v>1205</v>
      </c>
    </row>
    <row r="13" spans="1:9" ht="46.05" customHeight="1">
      <c r="A13" s="39">
        <v>10</v>
      </c>
      <c r="B13" s="3" t="s">
        <v>124</v>
      </c>
      <c r="C13" s="117" t="s">
        <v>1267</v>
      </c>
      <c r="D13" s="117"/>
      <c r="E13" s="118" t="s">
        <v>1443</v>
      </c>
      <c r="F13" s="180" t="s">
        <v>122</v>
      </c>
      <c r="G13" s="181"/>
      <c r="H13" s="146" t="s">
        <v>1195</v>
      </c>
    </row>
    <row r="14" spans="1:9" ht="30" customHeight="1">
      <c r="A14" s="39">
        <v>11</v>
      </c>
      <c r="B14" s="3" t="s">
        <v>124</v>
      </c>
      <c r="C14" s="117" t="s">
        <v>37</v>
      </c>
      <c r="D14" s="117"/>
      <c r="E14" s="118" t="s">
        <v>1442</v>
      </c>
      <c r="F14" s="39" t="s">
        <v>121</v>
      </c>
      <c r="G14" s="39">
        <v>5</v>
      </c>
      <c r="H14" s="146" t="s">
        <v>1458</v>
      </c>
    </row>
    <row r="15" spans="1:9" ht="62.1" customHeight="1">
      <c r="A15" s="39">
        <v>12</v>
      </c>
      <c r="B15" s="3" t="s">
        <v>124</v>
      </c>
      <c r="C15" s="117" t="s">
        <v>38</v>
      </c>
      <c r="D15" s="117"/>
      <c r="E15" s="118" t="s">
        <v>1306</v>
      </c>
      <c r="F15" s="180" t="s">
        <v>122</v>
      </c>
      <c r="G15" s="181"/>
      <c r="H15" s="146" t="s">
        <v>1190</v>
      </c>
    </row>
    <row r="16" spans="1:9" ht="30" customHeight="1">
      <c r="A16" s="39">
        <v>13</v>
      </c>
      <c r="B16" s="3" t="s">
        <v>124</v>
      </c>
      <c r="C16" s="117" t="s">
        <v>39</v>
      </c>
      <c r="D16" s="117"/>
      <c r="E16" s="118" t="s">
        <v>1433</v>
      </c>
      <c r="F16" s="39" t="s">
        <v>121</v>
      </c>
      <c r="G16" s="39">
        <v>15</v>
      </c>
      <c r="H16" s="145" t="s">
        <v>1384</v>
      </c>
    </row>
    <row r="17" spans="1:8" ht="30" customHeight="1">
      <c r="A17" s="39">
        <v>14</v>
      </c>
      <c r="B17" s="3" t="s">
        <v>124</v>
      </c>
      <c r="C17" s="117" t="s">
        <v>40</v>
      </c>
      <c r="D17" s="117"/>
      <c r="E17" s="118" t="s">
        <v>138</v>
      </c>
      <c r="F17" s="39" t="s">
        <v>121</v>
      </c>
      <c r="G17" s="39">
        <v>15</v>
      </c>
      <c r="H17" s="145" t="s">
        <v>1385</v>
      </c>
    </row>
    <row r="18" spans="1:8" ht="30" customHeight="1">
      <c r="A18" s="39">
        <v>15</v>
      </c>
      <c r="B18" s="3" t="s">
        <v>124</v>
      </c>
      <c r="C18" s="117" t="s">
        <v>41</v>
      </c>
      <c r="D18" s="117"/>
      <c r="E18" s="118" t="s">
        <v>139</v>
      </c>
      <c r="F18" s="39" t="s">
        <v>121</v>
      </c>
      <c r="G18" s="39">
        <v>15</v>
      </c>
      <c r="H18" s="145" t="s">
        <v>1386</v>
      </c>
    </row>
    <row r="19" spans="1:8" ht="30" customHeight="1">
      <c r="A19" s="39">
        <v>16</v>
      </c>
      <c r="B19" s="3" t="s">
        <v>124</v>
      </c>
      <c r="C19" s="117" t="s">
        <v>42</v>
      </c>
      <c r="D19" s="117"/>
      <c r="E19" s="118" t="s">
        <v>140</v>
      </c>
      <c r="F19" s="180" t="s">
        <v>122</v>
      </c>
      <c r="G19" s="181"/>
      <c r="H19" s="146" t="s">
        <v>1196</v>
      </c>
    </row>
    <row r="20" spans="1:8" ht="30" customHeight="1">
      <c r="A20" s="39">
        <v>17</v>
      </c>
      <c r="B20" s="3" t="s">
        <v>124</v>
      </c>
      <c r="C20" s="117" t="s">
        <v>43</v>
      </c>
      <c r="D20" s="117"/>
      <c r="E20" s="118" t="s">
        <v>141</v>
      </c>
      <c r="F20" s="39" t="s">
        <v>121</v>
      </c>
      <c r="G20" s="39">
        <v>15</v>
      </c>
      <c r="H20" s="146" t="s">
        <v>1459</v>
      </c>
    </row>
    <row r="21" spans="1:8" ht="30" customHeight="1">
      <c r="A21" s="39">
        <v>18</v>
      </c>
      <c r="B21" s="3" t="s">
        <v>124</v>
      </c>
      <c r="C21" s="117" t="s">
        <v>44</v>
      </c>
      <c r="D21" s="117"/>
      <c r="E21" s="118" t="s">
        <v>1307</v>
      </c>
      <c r="F21" s="180" t="s">
        <v>122</v>
      </c>
      <c r="G21" s="181"/>
      <c r="H21" s="146" t="s">
        <v>1188</v>
      </c>
    </row>
    <row r="22" spans="1:8" ht="195" customHeight="1">
      <c r="A22" s="39">
        <v>19</v>
      </c>
      <c r="B22" s="3" t="s">
        <v>124</v>
      </c>
      <c r="C22" s="117" t="s">
        <v>45</v>
      </c>
      <c r="D22" s="117"/>
      <c r="E22" s="118" t="s">
        <v>1079</v>
      </c>
      <c r="F22" s="39" t="s">
        <v>123</v>
      </c>
      <c r="G22" s="39">
        <v>500</v>
      </c>
      <c r="H22" s="145" t="s">
        <v>1387</v>
      </c>
    </row>
    <row r="23" spans="1:8" ht="30" customHeight="1">
      <c r="A23" s="39">
        <v>20</v>
      </c>
      <c r="B23" s="3" t="s">
        <v>124</v>
      </c>
      <c r="C23" s="117" t="s">
        <v>1277</v>
      </c>
      <c r="D23" s="117"/>
      <c r="E23" s="118" t="s">
        <v>162</v>
      </c>
      <c r="F23" s="180" t="s">
        <v>122</v>
      </c>
      <c r="G23" s="181"/>
      <c r="H23" s="146" t="s">
        <v>1197</v>
      </c>
    </row>
    <row r="24" spans="1:8" ht="30" customHeight="1">
      <c r="A24" s="39">
        <v>21</v>
      </c>
      <c r="B24" s="3"/>
      <c r="C24" s="117" t="s">
        <v>46</v>
      </c>
      <c r="D24" s="117"/>
      <c r="E24" s="118" t="s">
        <v>128</v>
      </c>
      <c r="F24" s="180" t="s">
        <v>122</v>
      </c>
      <c r="G24" s="181"/>
      <c r="H24" s="146" t="s">
        <v>1206</v>
      </c>
    </row>
    <row r="25" spans="1:8" ht="30" customHeight="1">
      <c r="A25" s="39">
        <v>22</v>
      </c>
      <c r="B25" s="3"/>
      <c r="C25" s="117" t="s">
        <v>47</v>
      </c>
      <c r="D25" s="117"/>
      <c r="E25" s="118" t="s">
        <v>1086</v>
      </c>
      <c r="F25" s="39" t="s">
        <v>121</v>
      </c>
      <c r="G25" s="39">
        <v>8</v>
      </c>
      <c r="H25" s="145" t="s">
        <v>1388</v>
      </c>
    </row>
    <row r="26" spans="1:8" ht="30" customHeight="1">
      <c r="A26" s="39">
        <v>23</v>
      </c>
      <c r="B26" s="3" t="s">
        <v>124</v>
      </c>
      <c r="C26" s="117" t="s">
        <v>48</v>
      </c>
      <c r="D26" s="117"/>
      <c r="E26" s="118" t="s">
        <v>129</v>
      </c>
      <c r="F26" s="39" t="s">
        <v>123</v>
      </c>
      <c r="G26" s="39">
        <v>20</v>
      </c>
      <c r="H26" s="145" t="s">
        <v>1059</v>
      </c>
    </row>
    <row r="27" spans="1:8" ht="30" customHeight="1">
      <c r="A27" s="39">
        <v>24</v>
      </c>
      <c r="B27" s="3" t="s">
        <v>124</v>
      </c>
      <c r="C27" s="117" t="s">
        <v>49</v>
      </c>
      <c r="D27" s="117"/>
      <c r="E27" s="118" t="s">
        <v>130</v>
      </c>
      <c r="F27" s="39" t="s">
        <v>121</v>
      </c>
      <c r="G27" s="39">
        <v>50</v>
      </c>
      <c r="H27" s="145" t="s">
        <v>1152</v>
      </c>
    </row>
    <row r="28" spans="1:8" ht="30" customHeight="1">
      <c r="A28" s="39">
        <v>25</v>
      </c>
      <c r="B28" s="3" t="s">
        <v>124</v>
      </c>
      <c r="C28" s="117" t="s">
        <v>50</v>
      </c>
      <c r="D28" s="117"/>
      <c r="E28" s="118" t="s">
        <v>131</v>
      </c>
      <c r="F28" s="39" t="s">
        <v>123</v>
      </c>
      <c r="G28" s="39">
        <v>60</v>
      </c>
      <c r="H28" s="145" t="s">
        <v>1389</v>
      </c>
    </row>
    <row r="29" spans="1:8" ht="30" customHeight="1">
      <c r="A29" s="39">
        <v>26</v>
      </c>
      <c r="B29" s="3" t="s">
        <v>124</v>
      </c>
      <c r="C29" s="117" t="s">
        <v>51</v>
      </c>
      <c r="D29" s="117"/>
      <c r="E29" s="118" t="s">
        <v>132</v>
      </c>
      <c r="F29" s="39" t="s">
        <v>121</v>
      </c>
      <c r="G29" s="39">
        <v>50</v>
      </c>
      <c r="H29" s="145" t="s">
        <v>1390</v>
      </c>
    </row>
    <row r="30" spans="1:8" ht="30" customHeight="1">
      <c r="A30" s="39">
        <v>27</v>
      </c>
      <c r="B30" s="3" t="s">
        <v>124</v>
      </c>
      <c r="C30" s="117" t="s">
        <v>52</v>
      </c>
      <c r="D30" s="117"/>
      <c r="E30" s="118" t="s">
        <v>142</v>
      </c>
      <c r="F30" s="39" t="s">
        <v>123</v>
      </c>
      <c r="G30" s="39">
        <v>20</v>
      </c>
      <c r="H30" s="145" t="s">
        <v>1391</v>
      </c>
    </row>
    <row r="31" spans="1:8" ht="30" customHeight="1">
      <c r="A31" s="39">
        <v>28</v>
      </c>
      <c r="B31" s="3" t="s">
        <v>124</v>
      </c>
      <c r="C31" s="117" t="s">
        <v>53</v>
      </c>
      <c r="D31" s="117"/>
      <c r="E31" s="118" t="s">
        <v>143</v>
      </c>
      <c r="F31" s="180" t="s">
        <v>122</v>
      </c>
      <c r="G31" s="181"/>
      <c r="H31" s="146" t="s">
        <v>1198</v>
      </c>
    </row>
    <row r="32" spans="1:8" ht="30" customHeight="1">
      <c r="A32" s="39">
        <v>29</v>
      </c>
      <c r="B32" s="2" t="s">
        <v>124</v>
      </c>
      <c r="C32" s="117" t="s">
        <v>54</v>
      </c>
      <c r="D32" s="117"/>
      <c r="E32" s="118" t="s">
        <v>1312</v>
      </c>
      <c r="F32" s="180" t="s">
        <v>122</v>
      </c>
      <c r="G32" s="181"/>
      <c r="H32" s="146" t="s">
        <v>1062</v>
      </c>
    </row>
    <row r="33" spans="1:8" ht="46.05" customHeight="1">
      <c r="A33" s="39">
        <v>30</v>
      </c>
      <c r="B33" s="3" t="s">
        <v>124</v>
      </c>
      <c r="C33" s="117" t="s">
        <v>1446</v>
      </c>
      <c r="D33" s="117"/>
      <c r="E33" s="118" t="s">
        <v>1414</v>
      </c>
      <c r="F33" s="39" t="s">
        <v>121</v>
      </c>
      <c r="G33" s="39">
        <v>4</v>
      </c>
      <c r="H33" s="145" t="s">
        <v>1415</v>
      </c>
    </row>
    <row r="34" spans="1:8" ht="165" customHeight="1">
      <c r="A34" s="39">
        <v>31</v>
      </c>
      <c r="B34" s="3" t="s">
        <v>124</v>
      </c>
      <c r="C34" s="117" t="s">
        <v>55</v>
      </c>
      <c r="D34" s="117"/>
      <c r="E34" s="118" t="s">
        <v>1208</v>
      </c>
      <c r="F34" s="39" t="s">
        <v>123</v>
      </c>
      <c r="G34" s="39">
        <v>430</v>
      </c>
      <c r="H34" s="145" t="s">
        <v>1392</v>
      </c>
    </row>
    <row r="35" spans="1:8" ht="46.05" customHeight="1">
      <c r="A35" s="39">
        <v>32</v>
      </c>
      <c r="B35" s="2" t="s">
        <v>124</v>
      </c>
      <c r="C35" s="117" t="s">
        <v>56</v>
      </c>
      <c r="D35" s="117"/>
      <c r="E35" s="118" t="s">
        <v>1318</v>
      </c>
      <c r="F35" s="39" t="s">
        <v>123</v>
      </c>
      <c r="G35" s="39">
        <v>100</v>
      </c>
      <c r="H35" s="145" t="s">
        <v>1059</v>
      </c>
    </row>
    <row r="36" spans="1:8" ht="46.05" customHeight="1">
      <c r="A36" s="39">
        <v>33</v>
      </c>
      <c r="B36" s="2" t="s">
        <v>124</v>
      </c>
      <c r="C36" s="117" t="s">
        <v>57</v>
      </c>
      <c r="D36" s="117"/>
      <c r="E36" s="118" t="s">
        <v>1319</v>
      </c>
      <c r="F36" s="39" t="s">
        <v>123</v>
      </c>
      <c r="G36" s="39">
        <v>50</v>
      </c>
      <c r="H36" s="145" t="s">
        <v>1061</v>
      </c>
    </row>
    <row r="37" spans="1:8" ht="46.05" customHeight="1">
      <c r="A37" s="39">
        <v>34</v>
      </c>
      <c r="B37" s="2" t="s">
        <v>124</v>
      </c>
      <c r="C37" s="117" t="s">
        <v>58</v>
      </c>
      <c r="D37" s="117"/>
      <c r="E37" s="118" t="s">
        <v>1432</v>
      </c>
      <c r="F37" s="39" t="s">
        <v>121</v>
      </c>
      <c r="G37" s="39">
        <v>12</v>
      </c>
      <c r="H37" s="145" t="s">
        <v>1375</v>
      </c>
    </row>
    <row r="38" spans="1:8" ht="46.05" customHeight="1">
      <c r="A38" s="39">
        <v>35</v>
      </c>
      <c r="B38" s="2" t="s">
        <v>124</v>
      </c>
      <c r="C38" s="117" t="s">
        <v>59</v>
      </c>
      <c r="D38" s="117"/>
      <c r="E38" s="118" t="s">
        <v>1320</v>
      </c>
      <c r="F38" s="39" t="s">
        <v>123</v>
      </c>
      <c r="G38" s="39">
        <v>100</v>
      </c>
      <c r="H38" s="145" t="s">
        <v>1062</v>
      </c>
    </row>
    <row r="39" spans="1:8" ht="46.05" customHeight="1">
      <c r="A39" s="39">
        <v>36</v>
      </c>
      <c r="B39" s="2" t="s">
        <v>124</v>
      </c>
      <c r="C39" s="117" t="s">
        <v>60</v>
      </c>
      <c r="D39" s="117"/>
      <c r="E39" s="118" t="s">
        <v>1328</v>
      </c>
      <c r="F39" s="39" t="s">
        <v>123</v>
      </c>
      <c r="G39" s="39">
        <v>50</v>
      </c>
      <c r="H39" s="145" t="s">
        <v>1062</v>
      </c>
    </row>
    <row r="40" spans="1:8" ht="46.05" customHeight="1">
      <c r="A40" s="39">
        <v>37</v>
      </c>
      <c r="B40" s="2" t="s">
        <v>124</v>
      </c>
      <c r="C40" s="117" t="s">
        <v>61</v>
      </c>
      <c r="D40" s="117"/>
      <c r="E40" s="118" t="s">
        <v>1430</v>
      </c>
      <c r="F40" s="39" t="s">
        <v>121</v>
      </c>
      <c r="G40" s="39">
        <v>12</v>
      </c>
      <c r="H40" s="145" t="s">
        <v>1415</v>
      </c>
    </row>
    <row r="41" spans="1:8" ht="46.05" customHeight="1">
      <c r="A41" s="39">
        <v>38</v>
      </c>
      <c r="B41" s="2" t="s">
        <v>124</v>
      </c>
      <c r="C41" s="117" t="s">
        <v>62</v>
      </c>
      <c r="D41" s="117"/>
      <c r="E41" s="118" t="s">
        <v>1329</v>
      </c>
      <c r="F41" s="39" t="s">
        <v>123</v>
      </c>
      <c r="G41" s="39">
        <v>100</v>
      </c>
      <c r="H41" s="145" t="s">
        <v>1062</v>
      </c>
    </row>
    <row r="42" spans="1:8" ht="46.05" customHeight="1">
      <c r="A42" s="39">
        <v>39</v>
      </c>
      <c r="B42" s="2" t="s">
        <v>124</v>
      </c>
      <c r="C42" s="117" t="s">
        <v>63</v>
      </c>
      <c r="D42" s="117"/>
      <c r="E42" s="118" t="s">
        <v>1321</v>
      </c>
      <c r="F42" s="39" t="s">
        <v>123</v>
      </c>
      <c r="G42" s="39">
        <v>50</v>
      </c>
      <c r="H42" s="145" t="s">
        <v>1062</v>
      </c>
    </row>
    <row r="43" spans="1:8" ht="46.05" customHeight="1">
      <c r="A43" s="39">
        <v>40</v>
      </c>
      <c r="B43" s="2" t="s">
        <v>124</v>
      </c>
      <c r="C43" s="117" t="s">
        <v>64</v>
      </c>
      <c r="D43" s="117"/>
      <c r="E43" s="118" t="s">
        <v>1431</v>
      </c>
      <c r="F43" s="39" t="s">
        <v>121</v>
      </c>
      <c r="G43" s="39">
        <v>12</v>
      </c>
      <c r="H43" s="145" t="s">
        <v>1415</v>
      </c>
    </row>
    <row r="44" spans="1:8" ht="46.05" customHeight="1">
      <c r="A44" s="39">
        <v>41</v>
      </c>
      <c r="B44" s="2" t="s">
        <v>124</v>
      </c>
      <c r="C44" s="117" t="s">
        <v>65</v>
      </c>
      <c r="D44" s="117"/>
      <c r="E44" s="118" t="s">
        <v>1322</v>
      </c>
      <c r="F44" s="39" t="s">
        <v>123</v>
      </c>
      <c r="G44" s="39">
        <v>100</v>
      </c>
      <c r="H44" s="145" t="s">
        <v>1062</v>
      </c>
    </row>
    <row r="45" spans="1:8" ht="46.05" customHeight="1">
      <c r="A45" s="39">
        <v>42</v>
      </c>
      <c r="B45" s="2" t="s">
        <v>124</v>
      </c>
      <c r="C45" s="117" t="s">
        <v>66</v>
      </c>
      <c r="D45" s="117"/>
      <c r="E45" s="118" t="s">
        <v>1325</v>
      </c>
      <c r="F45" s="39" t="s">
        <v>123</v>
      </c>
      <c r="G45" s="39">
        <v>50</v>
      </c>
      <c r="H45" s="145" t="s">
        <v>1062</v>
      </c>
    </row>
    <row r="46" spans="1:8" ht="46.05" customHeight="1">
      <c r="A46" s="39">
        <v>43</v>
      </c>
      <c r="B46" s="2" t="s">
        <v>124</v>
      </c>
      <c r="C46" s="119" t="s">
        <v>1313</v>
      </c>
      <c r="D46" s="119"/>
      <c r="E46" s="120" t="s">
        <v>1324</v>
      </c>
      <c r="F46" s="39" t="s">
        <v>123</v>
      </c>
      <c r="G46" s="39">
        <v>100</v>
      </c>
      <c r="H46" s="145" t="s">
        <v>1469</v>
      </c>
    </row>
    <row r="47" spans="1:8" ht="46.05" customHeight="1">
      <c r="A47" s="39">
        <v>44</v>
      </c>
      <c r="B47" s="2" t="s">
        <v>124</v>
      </c>
      <c r="C47" s="119" t="s">
        <v>1314</v>
      </c>
      <c r="D47" s="119"/>
      <c r="E47" s="120" t="s">
        <v>1323</v>
      </c>
      <c r="F47" s="39" t="s">
        <v>123</v>
      </c>
      <c r="G47" s="39">
        <v>50</v>
      </c>
      <c r="H47" s="145" t="s">
        <v>1470</v>
      </c>
    </row>
    <row r="48" spans="1:8" ht="46.05" customHeight="1">
      <c r="A48" s="39">
        <v>45</v>
      </c>
      <c r="B48" s="2" t="s">
        <v>124</v>
      </c>
      <c r="C48" s="119" t="s">
        <v>1315</v>
      </c>
      <c r="D48" s="119"/>
      <c r="E48" s="120" t="s">
        <v>1326</v>
      </c>
      <c r="F48" s="39" t="s">
        <v>123</v>
      </c>
      <c r="G48" s="39">
        <v>100</v>
      </c>
      <c r="H48" s="147" t="s">
        <v>1062</v>
      </c>
    </row>
    <row r="49" spans="1:8" ht="46.05" customHeight="1">
      <c r="A49" s="39">
        <v>46</v>
      </c>
      <c r="B49" s="2" t="s">
        <v>124</v>
      </c>
      <c r="C49" s="119" t="s">
        <v>1316</v>
      </c>
      <c r="D49" s="119"/>
      <c r="E49" s="120" t="s">
        <v>1327</v>
      </c>
      <c r="F49" s="39" t="s">
        <v>123</v>
      </c>
      <c r="G49" s="39">
        <v>50</v>
      </c>
      <c r="H49" s="147" t="s">
        <v>1062</v>
      </c>
    </row>
    <row r="50" spans="1:8" ht="15" customHeight="1">
      <c r="A50" s="399">
        <v>47</v>
      </c>
      <c r="B50" s="402" t="s">
        <v>124</v>
      </c>
      <c r="C50" s="403" t="s">
        <v>67</v>
      </c>
      <c r="D50" s="121" t="s">
        <v>5</v>
      </c>
      <c r="E50" s="175" t="s">
        <v>1490</v>
      </c>
      <c r="F50" s="176" t="s">
        <v>122</v>
      </c>
      <c r="G50" s="177"/>
      <c r="H50" s="148" t="s">
        <v>1199</v>
      </c>
    </row>
    <row r="51" spans="1:8" ht="15" customHeight="1">
      <c r="A51" s="400"/>
      <c r="B51" s="400"/>
      <c r="C51" s="400"/>
      <c r="D51" s="122" t="s">
        <v>1501</v>
      </c>
      <c r="E51" s="400"/>
      <c r="F51" s="178" t="s">
        <v>122</v>
      </c>
      <c r="G51" s="179"/>
      <c r="H51" s="149" t="s">
        <v>1199</v>
      </c>
    </row>
    <row r="52" spans="1:8" ht="15" customHeight="1">
      <c r="A52" s="400"/>
      <c r="B52" s="400"/>
      <c r="C52" s="400"/>
      <c r="D52" s="122" t="s">
        <v>6</v>
      </c>
      <c r="E52" s="400"/>
      <c r="F52" s="178" t="s">
        <v>122</v>
      </c>
      <c r="G52" s="179"/>
      <c r="H52" s="149" t="s">
        <v>1199</v>
      </c>
    </row>
    <row r="53" spans="1:8" ht="15" customHeight="1">
      <c r="A53" s="400"/>
      <c r="B53" s="400"/>
      <c r="C53" s="400"/>
      <c r="D53" s="122" t="s">
        <v>16</v>
      </c>
      <c r="E53" s="400"/>
      <c r="F53" s="178" t="s">
        <v>122</v>
      </c>
      <c r="G53" s="179"/>
      <c r="H53" s="149" t="s">
        <v>1200</v>
      </c>
    </row>
    <row r="54" spans="1:8" ht="15" customHeight="1">
      <c r="A54" s="400"/>
      <c r="B54" s="400"/>
      <c r="C54" s="400"/>
      <c r="D54" s="122" t="s">
        <v>7</v>
      </c>
      <c r="E54" s="400"/>
      <c r="F54" s="178" t="s">
        <v>122</v>
      </c>
      <c r="G54" s="179"/>
      <c r="H54" s="149" t="s">
        <v>1199</v>
      </c>
    </row>
    <row r="55" spans="1:8" ht="15" customHeight="1">
      <c r="A55" s="400"/>
      <c r="B55" s="400"/>
      <c r="C55" s="400"/>
      <c r="D55" s="122" t="s">
        <v>8</v>
      </c>
      <c r="E55" s="400"/>
      <c r="F55" s="178" t="s">
        <v>122</v>
      </c>
      <c r="G55" s="179"/>
      <c r="H55" s="149" t="s">
        <v>1200</v>
      </c>
    </row>
    <row r="56" spans="1:8" ht="15" customHeight="1">
      <c r="A56" s="400"/>
      <c r="B56" s="400"/>
      <c r="C56" s="400"/>
      <c r="D56" s="122" t="s">
        <v>9</v>
      </c>
      <c r="E56" s="400"/>
      <c r="F56" s="178" t="s">
        <v>122</v>
      </c>
      <c r="G56" s="179"/>
      <c r="H56" s="149" t="s">
        <v>1200</v>
      </c>
    </row>
    <row r="57" spans="1:8" ht="15" customHeight="1">
      <c r="A57" s="400"/>
      <c r="B57" s="400"/>
      <c r="C57" s="400"/>
      <c r="D57" s="128" t="s">
        <v>1382</v>
      </c>
      <c r="E57" s="400"/>
      <c r="F57" s="178" t="s">
        <v>122</v>
      </c>
      <c r="G57" s="179"/>
      <c r="H57" s="149" t="s">
        <v>1199</v>
      </c>
    </row>
    <row r="58" spans="1:8" ht="15" customHeight="1">
      <c r="A58" s="400"/>
      <c r="B58" s="400"/>
      <c r="C58" s="400"/>
      <c r="D58" s="122" t="s">
        <v>1500</v>
      </c>
      <c r="E58" s="400"/>
      <c r="F58" s="178" t="s">
        <v>122</v>
      </c>
      <c r="G58" s="179"/>
      <c r="H58" s="149" t="s">
        <v>1199</v>
      </c>
    </row>
    <row r="59" spans="1:8" ht="15" customHeight="1">
      <c r="A59" s="400"/>
      <c r="B59" s="400"/>
      <c r="C59" s="400"/>
      <c r="D59" s="122" t="s">
        <v>1453</v>
      </c>
      <c r="E59" s="400"/>
      <c r="F59" s="178" t="s">
        <v>122</v>
      </c>
      <c r="G59" s="179"/>
      <c r="H59" s="149" t="s">
        <v>1460</v>
      </c>
    </row>
    <row r="60" spans="1:8" ht="15" customHeight="1">
      <c r="A60" s="400"/>
      <c r="B60" s="400"/>
      <c r="C60" s="400"/>
      <c r="D60" s="122" t="s">
        <v>10</v>
      </c>
      <c r="E60" s="400"/>
      <c r="F60" s="178" t="s">
        <v>122</v>
      </c>
      <c r="G60" s="179"/>
      <c r="H60" s="149" t="s">
        <v>1199</v>
      </c>
    </row>
    <row r="61" spans="1:8" ht="15" customHeight="1">
      <c r="A61" s="400"/>
      <c r="B61" s="400"/>
      <c r="C61" s="400"/>
      <c r="D61" s="122" t="s">
        <v>11</v>
      </c>
      <c r="E61" s="400"/>
      <c r="F61" s="178" t="s">
        <v>122</v>
      </c>
      <c r="G61" s="179"/>
      <c r="H61" s="149" t="s">
        <v>1199</v>
      </c>
    </row>
    <row r="62" spans="1:8" ht="15" customHeight="1">
      <c r="A62" s="400"/>
      <c r="B62" s="400"/>
      <c r="C62" s="400"/>
      <c r="D62" s="122" t="s">
        <v>12</v>
      </c>
      <c r="E62" s="400"/>
      <c r="F62" s="178" t="s">
        <v>122</v>
      </c>
      <c r="G62" s="179"/>
      <c r="H62" s="149" t="s">
        <v>1199</v>
      </c>
    </row>
    <row r="63" spans="1:8" ht="15" customHeight="1">
      <c r="A63" s="400"/>
      <c r="B63" s="400"/>
      <c r="C63" s="400"/>
      <c r="D63" s="122" t="s">
        <v>13</v>
      </c>
      <c r="E63" s="400"/>
      <c r="F63" s="178" t="s">
        <v>122</v>
      </c>
      <c r="G63" s="179"/>
      <c r="H63" s="149" t="s">
        <v>1199</v>
      </c>
    </row>
    <row r="64" spans="1:8" ht="15" customHeight="1">
      <c r="A64" s="400"/>
      <c r="B64" s="400"/>
      <c r="C64" s="400"/>
      <c r="D64" s="122" t="s">
        <v>14</v>
      </c>
      <c r="E64" s="400"/>
      <c r="F64" s="178" t="s">
        <v>122</v>
      </c>
      <c r="G64" s="179"/>
      <c r="H64" s="149" t="s">
        <v>1199</v>
      </c>
    </row>
    <row r="65" spans="1:8" ht="15" customHeight="1">
      <c r="A65" s="400"/>
      <c r="B65" s="400"/>
      <c r="C65" s="400"/>
      <c r="D65" s="122" t="s">
        <v>15</v>
      </c>
      <c r="E65" s="400"/>
      <c r="F65" s="178" t="s">
        <v>122</v>
      </c>
      <c r="G65" s="179"/>
      <c r="H65" s="149" t="s">
        <v>1200</v>
      </c>
    </row>
    <row r="66" spans="1:8" ht="15" customHeight="1">
      <c r="A66" s="400"/>
      <c r="B66" s="400"/>
      <c r="C66" s="400"/>
      <c r="D66" s="122" t="s">
        <v>17</v>
      </c>
      <c r="E66" s="400"/>
      <c r="F66" s="178" t="s">
        <v>122</v>
      </c>
      <c r="G66" s="179"/>
      <c r="H66" s="149" t="s">
        <v>1199</v>
      </c>
    </row>
    <row r="67" spans="1:8" ht="15" customHeight="1">
      <c r="A67" s="400"/>
      <c r="B67" s="400"/>
      <c r="C67" s="400"/>
      <c r="D67" s="122" t="s">
        <v>18</v>
      </c>
      <c r="E67" s="400"/>
      <c r="F67" s="178" t="s">
        <v>122</v>
      </c>
      <c r="G67" s="179"/>
      <c r="H67" s="149" t="s">
        <v>1199</v>
      </c>
    </row>
    <row r="68" spans="1:8" ht="15" customHeight="1">
      <c r="A68" s="400"/>
      <c r="B68" s="400"/>
      <c r="C68" s="400"/>
      <c r="D68" s="122" t="s">
        <v>19</v>
      </c>
      <c r="E68" s="400"/>
      <c r="F68" s="178" t="s">
        <v>122</v>
      </c>
      <c r="G68" s="179"/>
      <c r="H68" s="149" t="s">
        <v>1199</v>
      </c>
    </row>
    <row r="69" spans="1:8" ht="15" customHeight="1">
      <c r="A69" s="400"/>
      <c r="B69" s="400"/>
      <c r="C69" s="400"/>
      <c r="D69" s="122" t="s">
        <v>20</v>
      </c>
      <c r="E69" s="400"/>
      <c r="F69" s="178" t="s">
        <v>122</v>
      </c>
      <c r="G69" s="179"/>
      <c r="H69" s="149" t="s">
        <v>1200</v>
      </c>
    </row>
    <row r="70" spans="1:8" ht="15" customHeight="1">
      <c r="A70" s="400"/>
      <c r="B70" s="400"/>
      <c r="C70" s="400"/>
      <c r="D70" s="122" t="s">
        <v>21</v>
      </c>
      <c r="E70" s="400"/>
      <c r="F70" s="178" t="s">
        <v>122</v>
      </c>
      <c r="G70" s="179"/>
      <c r="H70" s="149" t="s">
        <v>1199</v>
      </c>
    </row>
    <row r="71" spans="1:8" ht="15" customHeight="1">
      <c r="A71" s="400"/>
      <c r="B71" s="400"/>
      <c r="C71" s="400"/>
      <c r="D71" s="122" t="s">
        <v>22</v>
      </c>
      <c r="E71" s="400"/>
      <c r="F71" s="178" t="s">
        <v>122</v>
      </c>
      <c r="G71" s="179"/>
      <c r="H71" s="149" t="s">
        <v>1199</v>
      </c>
    </row>
    <row r="72" spans="1:8" ht="15" customHeight="1">
      <c r="A72" s="400"/>
      <c r="B72" s="400"/>
      <c r="C72" s="400"/>
      <c r="D72" s="122" t="s">
        <v>1502</v>
      </c>
      <c r="E72" s="400"/>
      <c r="F72" s="178" t="s">
        <v>122</v>
      </c>
      <c r="G72" s="179"/>
      <c r="H72" s="149" t="s">
        <v>1199</v>
      </c>
    </row>
    <row r="73" spans="1:8" ht="15" customHeight="1">
      <c r="A73" s="400"/>
      <c r="B73" s="400"/>
      <c r="C73" s="400"/>
      <c r="D73" s="122" t="s">
        <v>23</v>
      </c>
      <c r="E73" s="400"/>
      <c r="F73" s="178" t="s">
        <v>122</v>
      </c>
      <c r="G73" s="179"/>
      <c r="H73" s="149" t="s">
        <v>1199</v>
      </c>
    </row>
    <row r="74" spans="1:8" ht="15" customHeight="1">
      <c r="A74" s="400"/>
      <c r="B74" s="400"/>
      <c r="C74" s="400"/>
      <c r="D74" s="122" t="s">
        <v>1482</v>
      </c>
      <c r="E74" s="400"/>
      <c r="F74" s="178" t="s">
        <v>122</v>
      </c>
      <c r="G74" s="179"/>
      <c r="H74" s="149" t="s">
        <v>1199</v>
      </c>
    </row>
    <row r="75" spans="1:8" ht="15" customHeight="1">
      <c r="A75" s="400"/>
      <c r="B75" s="400"/>
      <c r="C75" s="400"/>
      <c r="D75" s="122" t="s">
        <v>24</v>
      </c>
      <c r="E75" s="400"/>
      <c r="F75" s="178" t="s">
        <v>122</v>
      </c>
      <c r="G75" s="179"/>
      <c r="H75" s="149" t="s">
        <v>1199</v>
      </c>
    </row>
    <row r="76" spans="1:8" ht="15" customHeight="1">
      <c r="A76" s="400"/>
      <c r="B76" s="400"/>
      <c r="C76" s="400"/>
      <c r="D76" s="122" t="s">
        <v>25</v>
      </c>
      <c r="E76" s="400"/>
      <c r="F76" s="178" t="s">
        <v>122</v>
      </c>
      <c r="G76" s="179"/>
      <c r="H76" s="149" t="s">
        <v>1199</v>
      </c>
    </row>
    <row r="77" spans="1:8" ht="15" customHeight="1">
      <c r="A77" s="400"/>
      <c r="B77" s="400"/>
      <c r="C77" s="400"/>
      <c r="D77" s="122" t="s">
        <v>26</v>
      </c>
      <c r="E77" s="400"/>
      <c r="F77" s="178" t="s">
        <v>122</v>
      </c>
      <c r="G77" s="179"/>
      <c r="H77" s="149" t="s">
        <v>1199</v>
      </c>
    </row>
    <row r="78" spans="1:8" ht="15" customHeight="1">
      <c r="A78" s="400"/>
      <c r="B78" s="400"/>
      <c r="C78" s="400"/>
      <c r="D78" s="122" t="s">
        <v>27</v>
      </c>
      <c r="E78" s="400"/>
      <c r="F78" s="178" t="s">
        <v>122</v>
      </c>
      <c r="G78" s="179"/>
      <c r="H78" s="149" t="s">
        <v>1199</v>
      </c>
    </row>
    <row r="79" spans="1:8" ht="15" customHeight="1">
      <c r="A79" s="401"/>
      <c r="B79" s="401"/>
      <c r="C79" s="401"/>
      <c r="D79" s="123" t="s">
        <v>28</v>
      </c>
      <c r="E79" s="401"/>
      <c r="F79" s="182" t="s">
        <v>122</v>
      </c>
      <c r="G79" s="183"/>
      <c r="H79" s="150" t="s">
        <v>1199</v>
      </c>
    </row>
    <row r="80" spans="1:8" ht="90" customHeight="1">
      <c r="A80" s="39">
        <v>48</v>
      </c>
      <c r="B80" s="3" t="s">
        <v>124</v>
      </c>
      <c r="C80" s="117" t="s">
        <v>68</v>
      </c>
      <c r="D80" s="117"/>
      <c r="E80" s="118" t="s">
        <v>1207</v>
      </c>
      <c r="F80" s="39" t="s">
        <v>123</v>
      </c>
      <c r="G80" s="39">
        <v>250</v>
      </c>
      <c r="H80" s="145" t="s">
        <v>1393</v>
      </c>
    </row>
    <row r="81" spans="1:8" ht="62.1" customHeight="1">
      <c r="A81" s="39">
        <v>49</v>
      </c>
      <c r="B81" s="2" t="s">
        <v>124</v>
      </c>
      <c r="C81" s="117" t="s">
        <v>69</v>
      </c>
      <c r="D81" s="117"/>
      <c r="E81" s="118" t="s">
        <v>1210</v>
      </c>
      <c r="F81" s="39" t="s">
        <v>123</v>
      </c>
      <c r="G81" s="39">
        <v>20</v>
      </c>
      <c r="H81" s="145" t="s">
        <v>1157</v>
      </c>
    </row>
    <row r="82" spans="1:8" ht="30" customHeight="1">
      <c r="A82" s="39">
        <v>50</v>
      </c>
      <c r="B82" s="2" t="s">
        <v>124</v>
      </c>
      <c r="C82" s="117" t="s">
        <v>70</v>
      </c>
      <c r="D82" s="117"/>
      <c r="E82" s="118" t="s">
        <v>1416</v>
      </c>
      <c r="F82" s="39" t="s">
        <v>121</v>
      </c>
      <c r="G82" s="39">
        <v>5</v>
      </c>
      <c r="H82" s="145" t="s">
        <v>1394</v>
      </c>
    </row>
    <row r="83" spans="1:8" ht="46.05" customHeight="1">
      <c r="A83" s="39">
        <v>51</v>
      </c>
      <c r="B83" s="2" t="s">
        <v>124</v>
      </c>
      <c r="C83" s="117" t="s">
        <v>71</v>
      </c>
      <c r="D83" s="117"/>
      <c r="E83" s="118" t="s">
        <v>1417</v>
      </c>
      <c r="F83" s="39" t="s">
        <v>121</v>
      </c>
      <c r="G83" s="39">
        <v>9</v>
      </c>
      <c r="H83" s="145" t="s">
        <v>1395</v>
      </c>
    </row>
    <row r="84" spans="1:8" ht="46.05" customHeight="1">
      <c r="A84" s="39">
        <v>52</v>
      </c>
      <c r="B84" s="2" t="s">
        <v>124</v>
      </c>
      <c r="C84" s="117" t="s">
        <v>72</v>
      </c>
      <c r="D84" s="117"/>
      <c r="E84" s="118" t="s">
        <v>1417</v>
      </c>
      <c r="F84" s="39" t="s">
        <v>121</v>
      </c>
      <c r="G84" s="39">
        <v>9</v>
      </c>
      <c r="H84" s="145" t="s">
        <v>1396</v>
      </c>
    </row>
    <row r="85" spans="1:8" ht="46.05" customHeight="1">
      <c r="A85" s="39">
        <v>53</v>
      </c>
      <c r="B85" s="2" t="s">
        <v>124</v>
      </c>
      <c r="C85" s="117" t="s">
        <v>73</v>
      </c>
      <c r="D85" s="117"/>
      <c r="E85" s="118" t="s">
        <v>1417</v>
      </c>
      <c r="F85" s="39" t="s">
        <v>121</v>
      </c>
      <c r="G85" s="39">
        <v>9</v>
      </c>
      <c r="H85" s="145" t="s">
        <v>1397</v>
      </c>
    </row>
    <row r="86" spans="1:8" ht="46.05" customHeight="1">
      <c r="A86" s="39">
        <v>54</v>
      </c>
      <c r="B86" s="2"/>
      <c r="C86" s="117" t="s">
        <v>74</v>
      </c>
      <c r="D86" s="117"/>
      <c r="E86" s="118" t="s">
        <v>1418</v>
      </c>
      <c r="F86" s="39" t="s">
        <v>121</v>
      </c>
      <c r="G86" s="39">
        <v>9</v>
      </c>
      <c r="H86" s="145" t="s">
        <v>1063</v>
      </c>
    </row>
    <row r="87" spans="1:8" ht="46.05" customHeight="1">
      <c r="A87" s="39">
        <v>55</v>
      </c>
      <c r="B87" s="2" t="s">
        <v>124</v>
      </c>
      <c r="C87" s="117" t="s">
        <v>75</v>
      </c>
      <c r="D87" s="117"/>
      <c r="E87" s="118" t="s">
        <v>1419</v>
      </c>
      <c r="F87" s="39" t="s">
        <v>121</v>
      </c>
      <c r="G87" s="39">
        <v>7</v>
      </c>
      <c r="H87" s="145" t="s">
        <v>1158</v>
      </c>
    </row>
    <row r="88" spans="1:8" ht="90" customHeight="1">
      <c r="A88" s="39">
        <v>56</v>
      </c>
      <c r="B88" s="2" t="s">
        <v>124</v>
      </c>
      <c r="C88" s="117" t="s">
        <v>76</v>
      </c>
      <c r="D88" s="117"/>
      <c r="E88" s="118" t="s">
        <v>1209</v>
      </c>
      <c r="F88" s="39" t="s">
        <v>123</v>
      </c>
      <c r="G88" s="39">
        <v>250</v>
      </c>
      <c r="H88" s="145" t="s">
        <v>1064</v>
      </c>
    </row>
    <row r="89" spans="1:8" ht="30" customHeight="1">
      <c r="A89" s="39">
        <v>57</v>
      </c>
      <c r="B89" s="3" t="s">
        <v>124</v>
      </c>
      <c r="C89" s="117" t="s">
        <v>77</v>
      </c>
      <c r="D89" s="117"/>
      <c r="E89" s="118" t="s">
        <v>133</v>
      </c>
      <c r="F89" s="180" t="s">
        <v>122</v>
      </c>
      <c r="G89" s="181"/>
      <c r="H89" s="146" t="s">
        <v>1202</v>
      </c>
    </row>
    <row r="90" spans="1:8" ht="46.05" customHeight="1">
      <c r="A90" s="39">
        <v>58</v>
      </c>
      <c r="B90" s="3" t="s">
        <v>124</v>
      </c>
      <c r="C90" s="117" t="s">
        <v>78</v>
      </c>
      <c r="D90" s="117"/>
      <c r="E90" s="118" t="s">
        <v>1080</v>
      </c>
      <c r="F90" s="180" t="s">
        <v>122</v>
      </c>
      <c r="G90" s="181"/>
      <c r="H90" s="146" t="s">
        <v>1201</v>
      </c>
    </row>
    <row r="91" spans="1:8" ht="30" customHeight="1">
      <c r="A91" s="39">
        <v>59</v>
      </c>
      <c r="B91" s="3" t="s">
        <v>124</v>
      </c>
      <c r="C91" s="117" t="s">
        <v>79</v>
      </c>
      <c r="D91" s="117"/>
      <c r="E91" s="118" t="s">
        <v>144</v>
      </c>
      <c r="F91" s="39" t="s">
        <v>123</v>
      </c>
      <c r="G91" s="39">
        <v>25</v>
      </c>
      <c r="H91" s="145" t="s">
        <v>1067</v>
      </c>
    </row>
    <row r="92" spans="1:8" ht="30" customHeight="1">
      <c r="A92" s="39">
        <v>60</v>
      </c>
      <c r="B92" s="3" t="s">
        <v>124</v>
      </c>
      <c r="C92" s="117" t="s">
        <v>80</v>
      </c>
      <c r="D92" s="117"/>
      <c r="E92" s="118" t="s">
        <v>134</v>
      </c>
      <c r="F92" s="39" t="s">
        <v>123</v>
      </c>
      <c r="G92" s="39">
        <v>50</v>
      </c>
      <c r="H92" s="145" t="s">
        <v>1398</v>
      </c>
    </row>
    <row r="93" spans="1:8" ht="409.05" customHeight="1">
      <c r="A93" s="39">
        <v>61</v>
      </c>
      <c r="B93" s="3" t="s">
        <v>124</v>
      </c>
      <c r="C93" s="117" t="s">
        <v>81</v>
      </c>
      <c r="D93" s="117"/>
      <c r="E93" s="118" t="s">
        <v>1317</v>
      </c>
      <c r="F93" s="39" t="s">
        <v>123</v>
      </c>
      <c r="G93" s="39">
        <v>1500</v>
      </c>
      <c r="H93" s="145" t="s">
        <v>1472</v>
      </c>
    </row>
    <row r="94" spans="1:8" ht="46.05" customHeight="1">
      <c r="A94" s="39">
        <v>62</v>
      </c>
      <c r="B94" s="3" t="s">
        <v>124</v>
      </c>
      <c r="C94" s="117" t="s">
        <v>82</v>
      </c>
      <c r="D94" s="117"/>
      <c r="E94" s="118" t="s">
        <v>160</v>
      </c>
      <c r="F94" s="39" t="s">
        <v>123</v>
      </c>
      <c r="G94" s="39">
        <v>100</v>
      </c>
      <c r="H94" s="145" t="s">
        <v>1399</v>
      </c>
    </row>
    <row r="95" spans="1:8" ht="30" customHeight="1">
      <c r="A95" s="39">
        <v>63</v>
      </c>
      <c r="B95" s="3" t="s">
        <v>124</v>
      </c>
      <c r="C95" s="117" t="s">
        <v>83</v>
      </c>
      <c r="D95" s="117"/>
      <c r="E95" s="118" t="s">
        <v>145</v>
      </c>
      <c r="F95" s="39" t="s">
        <v>123</v>
      </c>
      <c r="G95" s="39">
        <v>25</v>
      </c>
      <c r="H95" s="145" t="s">
        <v>1062</v>
      </c>
    </row>
    <row r="96" spans="1:8" ht="30" customHeight="1">
      <c r="A96" s="39">
        <v>64</v>
      </c>
      <c r="B96" s="3" t="s">
        <v>124</v>
      </c>
      <c r="C96" s="117" t="s">
        <v>84</v>
      </c>
      <c r="D96" s="117"/>
      <c r="E96" s="118" t="s">
        <v>146</v>
      </c>
      <c r="F96" s="39" t="s">
        <v>123</v>
      </c>
      <c r="G96" s="39">
        <v>25</v>
      </c>
      <c r="H96" s="145" t="s">
        <v>1062</v>
      </c>
    </row>
    <row r="97" spans="1:8" ht="90" customHeight="1">
      <c r="A97" s="39">
        <v>65</v>
      </c>
      <c r="B97" s="3" t="s">
        <v>124</v>
      </c>
      <c r="C97" s="117" t="s">
        <v>85</v>
      </c>
      <c r="D97" s="117"/>
      <c r="E97" s="118" t="s">
        <v>147</v>
      </c>
      <c r="F97" s="39" t="s">
        <v>123</v>
      </c>
      <c r="G97" s="39">
        <v>250</v>
      </c>
      <c r="H97" s="145" t="s">
        <v>1068</v>
      </c>
    </row>
    <row r="98" spans="1:8" ht="46.05" customHeight="1">
      <c r="A98" s="39">
        <v>66</v>
      </c>
      <c r="B98" s="2" t="s">
        <v>124</v>
      </c>
      <c r="C98" s="117" t="s">
        <v>86</v>
      </c>
      <c r="D98" s="117"/>
      <c r="E98" s="118" t="s">
        <v>1087</v>
      </c>
      <c r="F98" s="39" t="s">
        <v>123</v>
      </c>
      <c r="G98" s="39">
        <v>100</v>
      </c>
      <c r="H98" s="145" t="s">
        <v>1155</v>
      </c>
    </row>
    <row r="99" spans="1:8" ht="270" customHeight="1">
      <c r="A99" s="39">
        <v>67</v>
      </c>
      <c r="B99" s="3" t="s">
        <v>124</v>
      </c>
      <c r="C99" s="117" t="s">
        <v>87</v>
      </c>
      <c r="D99" s="117"/>
      <c r="E99" s="118" t="s">
        <v>148</v>
      </c>
      <c r="F99" s="39" t="s">
        <v>123</v>
      </c>
      <c r="G99" s="39">
        <v>750</v>
      </c>
      <c r="H99" s="145" t="s">
        <v>1062</v>
      </c>
    </row>
    <row r="100" spans="1:8" ht="90" customHeight="1">
      <c r="A100" s="39">
        <v>68</v>
      </c>
      <c r="B100" s="3" t="s">
        <v>124</v>
      </c>
      <c r="C100" s="117" t="s">
        <v>88</v>
      </c>
      <c r="D100" s="117"/>
      <c r="E100" s="118" t="s">
        <v>149</v>
      </c>
      <c r="F100" s="39" t="s">
        <v>123</v>
      </c>
      <c r="G100" s="39">
        <v>250</v>
      </c>
      <c r="H100" s="145" t="s">
        <v>1062</v>
      </c>
    </row>
    <row r="101" spans="1:8" ht="46.05" customHeight="1">
      <c r="A101" s="39">
        <v>69</v>
      </c>
      <c r="B101" s="3" t="s">
        <v>124</v>
      </c>
      <c r="C101" s="117" t="s">
        <v>89</v>
      </c>
      <c r="D101" s="117"/>
      <c r="E101" s="118" t="s">
        <v>150</v>
      </c>
      <c r="F101" s="39" t="s">
        <v>123</v>
      </c>
      <c r="G101" s="39">
        <v>100</v>
      </c>
      <c r="H101" s="145" t="s">
        <v>1062</v>
      </c>
    </row>
    <row r="102" spans="1:8" ht="90" customHeight="1">
      <c r="A102" s="39">
        <v>70</v>
      </c>
      <c r="B102" s="3" t="s">
        <v>124</v>
      </c>
      <c r="C102" s="117" t="s">
        <v>90</v>
      </c>
      <c r="D102" s="117"/>
      <c r="E102" s="118" t="s">
        <v>151</v>
      </c>
      <c r="F102" s="39" t="s">
        <v>123</v>
      </c>
      <c r="G102" s="39">
        <v>250</v>
      </c>
      <c r="H102" s="145" t="s">
        <v>1062</v>
      </c>
    </row>
    <row r="103" spans="1:8" ht="30" customHeight="1">
      <c r="A103" s="39">
        <v>71</v>
      </c>
      <c r="B103" s="3" t="s">
        <v>124</v>
      </c>
      <c r="C103" s="117" t="s">
        <v>91</v>
      </c>
      <c r="D103" s="117"/>
      <c r="E103" s="118" t="s">
        <v>152</v>
      </c>
      <c r="F103" s="39" t="s">
        <v>123</v>
      </c>
      <c r="G103" s="39">
        <v>25</v>
      </c>
      <c r="H103" s="145" t="s">
        <v>1062</v>
      </c>
    </row>
    <row r="104" spans="1:8" ht="30" customHeight="1">
      <c r="A104" s="39">
        <v>72</v>
      </c>
      <c r="B104" s="3" t="s">
        <v>124</v>
      </c>
      <c r="C104" s="117" t="s">
        <v>92</v>
      </c>
      <c r="D104" s="117"/>
      <c r="E104" s="118" t="s">
        <v>153</v>
      </c>
      <c r="F104" s="39" t="s">
        <v>123</v>
      </c>
      <c r="G104" s="39">
        <v>25</v>
      </c>
      <c r="H104" s="145" t="s">
        <v>1069</v>
      </c>
    </row>
    <row r="105" spans="1:8" ht="30" customHeight="1">
      <c r="A105" s="39">
        <v>73</v>
      </c>
      <c r="B105" s="3" t="s">
        <v>124</v>
      </c>
      <c r="C105" s="117" t="s">
        <v>93</v>
      </c>
      <c r="D105" s="117"/>
      <c r="E105" s="118" t="s">
        <v>154</v>
      </c>
      <c r="F105" s="39" t="s">
        <v>123</v>
      </c>
      <c r="G105" s="39">
        <v>25</v>
      </c>
      <c r="H105" s="145" t="s">
        <v>1400</v>
      </c>
    </row>
    <row r="106" spans="1:8" ht="30" customHeight="1">
      <c r="A106" s="39">
        <v>74</v>
      </c>
      <c r="B106" s="3" t="s">
        <v>124</v>
      </c>
      <c r="C106" s="117" t="s">
        <v>94</v>
      </c>
      <c r="D106" s="117"/>
      <c r="E106" s="118" t="s">
        <v>155</v>
      </c>
      <c r="F106" s="39" t="s">
        <v>123</v>
      </c>
      <c r="G106" s="39">
        <v>25</v>
      </c>
      <c r="H106" s="145" t="s">
        <v>1062</v>
      </c>
    </row>
    <row r="107" spans="1:8" ht="30" customHeight="1">
      <c r="A107" s="39">
        <v>75</v>
      </c>
      <c r="B107" s="3" t="s">
        <v>124</v>
      </c>
      <c r="C107" s="117" t="s">
        <v>95</v>
      </c>
      <c r="D107" s="117"/>
      <c r="E107" s="118" t="s">
        <v>156</v>
      </c>
      <c r="F107" s="39" t="s">
        <v>123</v>
      </c>
      <c r="G107" s="39">
        <v>25</v>
      </c>
      <c r="H107" s="145" t="s">
        <v>1062</v>
      </c>
    </row>
    <row r="108" spans="1:8" ht="30" customHeight="1">
      <c r="A108" s="39">
        <v>76</v>
      </c>
      <c r="B108" s="3" t="s">
        <v>124</v>
      </c>
      <c r="C108" s="117" t="s">
        <v>96</v>
      </c>
      <c r="D108" s="117"/>
      <c r="E108" s="118" t="s">
        <v>157</v>
      </c>
      <c r="F108" s="39" t="s">
        <v>123</v>
      </c>
      <c r="G108" s="39">
        <v>25</v>
      </c>
      <c r="H108" s="145" t="s">
        <v>1062</v>
      </c>
    </row>
    <row r="109" spans="1:8" ht="30" customHeight="1">
      <c r="A109" s="39">
        <v>77</v>
      </c>
      <c r="B109" s="3" t="s">
        <v>124</v>
      </c>
      <c r="C109" s="117" t="s">
        <v>97</v>
      </c>
      <c r="D109" s="117"/>
      <c r="E109" s="118" t="s">
        <v>161</v>
      </c>
      <c r="F109" s="39" t="s">
        <v>123</v>
      </c>
      <c r="G109" s="39">
        <v>50</v>
      </c>
      <c r="H109" s="145" t="s">
        <v>1156</v>
      </c>
    </row>
    <row r="110" spans="1:8" ht="90" customHeight="1">
      <c r="A110" s="39">
        <v>78</v>
      </c>
      <c r="B110" s="3" t="s">
        <v>124</v>
      </c>
      <c r="C110" s="117" t="s">
        <v>98</v>
      </c>
      <c r="D110" s="117"/>
      <c r="E110" s="118" t="s">
        <v>1088</v>
      </c>
      <c r="F110" s="39" t="s">
        <v>123</v>
      </c>
      <c r="G110" s="39">
        <v>250</v>
      </c>
      <c r="H110" s="145" t="s">
        <v>1401</v>
      </c>
    </row>
    <row r="111" spans="1:8" ht="30" customHeight="1">
      <c r="A111" s="39">
        <v>79</v>
      </c>
      <c r="B111" s="3" t="s">
        <v>124</v>
      </c>
      <c r="C111" s="117" t="s">
        <v>99</v>
      </c>
      <c r="D111" s="117"/>
      <c r="E111" s="118" t="s">
        <v>1089</v>
      </c>
      <c r="F111" s="180" t="s">
        <v>122</v>
      </c>
      <c r="G111" s="181"/>
      <c r="H111" s="146" t="s">
        <v>1203</v>
      </c>
    </row>
    <row r="112" spans="1:8" ht="62.1" customHeight="1">
      <c r="A112" s="39">
        <v>80</v>
      </c>
      <c r="B112" s="3" t="s">
        <v>124</v>
      </c>
      <c r="C112" s="117" t="s">
        <v>100</v>
      </c>
      <c r="D112" s="117"/>
      <c r="E112" s="118" t="s">
        <v>1090</v>
      </c>
      <c r="F112" s="39" t="s">
        <v>123</v>
      </c>
      <c r="G112" s="39">
        <v>100</v>
      </c>
      <c r="H112" s="151" t="s">
        <v>1402</v>
      </c>
    </row>
    <row r="113" spans="1:8" ht="46.05" customHeight="1">
      <c r="A113" s="39">
        <v>81</v>
      </c>
      <c r="B113" s="3" t="s">
        <v>124</v>
      </c>
      <c r="C113" s="117" t="s">
        <v>101</v>
      </c>
      <c r="D113" s="117"/>
      <c r="E113" s="118" t="s">
        <v>1447</v>
      </c>
      <c r="F113" s="39" t="s">
        <v>121</v>
      </c>
      <c r="G113" s="39">
        <v>16</v>
      </c>
      <c r="H113" s="145" t="s">
        <v>1336</v>
      </c>
    </row>
    <row r="114" spans="1:8" ht="30" customHeight="1">
      <c r="A114" s="39">
        <v>82</v>
      </c>
      <c r="B114" s="3"/>
      <c r="C114" s="117" t="s">
        <v>102</v>
      </c>
      <c r="D114" s="117"/>
      <c r="E114" s="118" t="s">
        <v>1081</v>
      </c>
      <c r="F114" s="180" t="s">
        <v>122</v>
      </c>
      <c r="G114" s="181"/>
      <c r="H114" s="146" t="s">
        <v>1193</v>
      </c>
    </row>
    <row r="115" spans="1:8" ht="46.05" customHeight="1">
      <c r="A115" s="39">
        <v>83</v>
      </c>
      <c r="B115" s="3" t="s">
        <v>124</v>
      </c>
      <c r="C115" s="117" t="s">
        <v>103</v>
      </c>
      <c r="D115" s="117"/>
      <c r="E115" s="118" t="s">
        <v>1420</v>
      </c>
      <c r="F115" s="39" t="s">
        <v>121</v>
      </c>
      <c r="G115" s="39">
        <v>4</v>
      </c>
      <c r="H115" s="145" t="s">
        <v>1415</v>
      </c>
    </row>
    <row r="116" spans="1:8" ht="46.05" customHeight="1">
      <c r="A116" s="39">
        <v>84</v>
      </c>
      <c r="B116" s="3" t="s">
        <v>124</v>
      </c>
      <c r="C116" s="117" t="s">
        <v>104</v>
      </c>
      <c r="D116" s="117"/>
      <c r="E116" s="118" t="s">
        <v>1421</v>
      </c>
      <c r="F116" s="39" t="s">
        <v>121</v>
      </c>
      <c r="G116" s="39">
        <v>4</v>
      </c>
      <c r="H116" s="145" t="s">
        <v>1415</v>
      </c>
    </row>
    <row r="117" spans="1:8" ht="46.05" customHeight="1">
      <c r="A117" s="39">
        <v>85</v>
      </c>
      <c r="B117" s="3" t="s">
        <v>124</v>
      </c>
      <c r="C117" s="117" t="s">
        <v>105</v>
      </c>
      <c r="D117" s="117"/>
      <c r="E117" s="118" t="s">
        <v>1422</v>
      </c>
      <c r="F117" s="39" t="s">
        <v>121</v>
      </c>
      <c r="G117" s="39">
        <v>4</v>
      </c>
      <c r="H117" s="145" t="s">
        <v>1415</v>
      </c>
    </row>
    <row r="118" spans="1:8" ht="46.05" customHeight="1">
      <c r="A118" s="39">
        <v>86</v>
      </c>
      <c r="B118" s="3" t="s">
        <v>124</v>
      </c>
      <c r="C118" s="117" t="s">
        <v>106</v>
      </c>
      <c r="D118" s="117"/>
      <c r="E118" s="118" t="s">
        <v>1423</v>
      </c>
      <c r="F118" s="39" t="s">
        <v>121</v>
      </c>
      <c r="G118" s="39">
        <v>4</v>
      </c>
      <c r="H118" s="145" t="s">
        <v>1415</v>
      </c>
    </row>
    <row r="119" spans="1:8" ht="30" customHeight="1">
      <c r="A119" s="39">
        <v>87</v>
      </c>
      <c r="B119" s="3" t="s">
        <v>124</v>
      </c>
      <c r="C119" s="117" t="s">
        <v>107</v>
      </c>
      <c r="D119" s="117"/>
      <c r="E119" s="118" t="s">
        <v>1424</v>
      </c>
      <c r="F119" s="39" t="s">
        <v>121</v>
      </c>
      <c r="G119" s="39">
        <v>6</v>
      </c>
      <c r="H119" s="145" t="s">
        <v>1415</v>
      </c>
    </row>
    <row r="120" spans="1:8" ht="30" customHeight="1">
      <c r="A120" s="39">
        <v>88</v>
      </c>
      <c r="B120" s="3" t="s">
        <v>124</v>
      </c>
      <c r="C120" s="117" t="s">
        <v>108</v>
      </c>
      <c r="D120" s="117"/>
      <c r="E120" s="118" t="s">
        <v>1085</v>
      </c>
      <c r="F120" s="39" t="s">
        <v>121</v>
      </c>
      <c r="G120" s="39">
        <v>4</v>
      </c>
      <c r="H120" s="145" t="s">
        <v>1403</v>
      </c>
    </row>
    <row r="121" spans="1:8" ht="30" customHeight="1">
      <c r="A121" s="39">
        <v>89</v>
      </c>
      <c r="B121" s="3" t="s">
        <v>124</v>
      </c>
      <c r="C121" s="117" t="s">
        <v>109</v>
      </c>
      <c r="D121" s="117"/>
      <c r="E121" s="118" t="s">
        <v>1082</v>
      </c>
      <c r="F121" s="39" t="s">
        <v>121</v>
      </c>
      <c r="G121" s="39">
        <v>4</v>
      </c>
      <c r="H121" s="145" t="s">
        <v>1404</v>
      </c>
    </row>
    <row r="122" spans="1:8" ht="30" customHeight="1">
      <c r="A122" s="39">
        <v>90</v>
      </c>
      <c r="B122" s="3" t="s">
        <v>124</v>
      </c>
      <c r="C122" s="117" t="s">
        <v>110</v>
      </c>
      <c r="D122" s="117"/>
      <c r="E122" s="118" t="s">
        <v>1083</v>
      </c>
      <c r="F122" s="39" t="s">
        <v>121</v>
      </c>
      <c r="G122" s="39">
        <v>4</v>
      </c>
      <c r="H122" s="145" t="s">
        <v>1405</v>
      </c>
    </row>
    <row r="123" spans="1:8" ht="30" customHeight="1">
      <c r="A123" s="39">
        <v>91</v>
      </c>
      <c r="B123" s="3" t="s">
        <v>124</v>
      </c>
      <c r="C123" s="117" t="s">
        <v>111</v>
      </c>
      <c r="D123" s="117"/>
      <c r="E123" s="118" t="s">
        <v>1084</v>
      </c>
      <c r="F123" s="39" t="s">
        <v>121</v>
      </c>
      <c r="G123" s="39">
        <v>4</v>
      </c>
      <c r="H123" s="145" t="s">
        <v>1406</v>
      </c>
    </row>
    <row r="124" spans="1:8" ht="30" customHeight="1">
      <c r="A124" s="39">
        <v>92</v>
      </c>
      <c r="B124" s="3" t="s">
        <v>124</v>
      </c>
      <c r="C124" s="117" t="s">
        <v>112</v>
      </c>
      <c r="D124" s="117"/>
      <c r="E124" s="118" t="s">
        <v>163</v>
      </c>
      <c r="F124" s="39" t="s">
        <v>121</v>
      </c>
      <c r="G124" s="39">
        <v>6</v>
      </c>
      <c r="H124" s="145" t="s">
        <v>1407</v>
      </c>
    </row>
    <row r="125" spans="1:8" ht="46.05" customHeight="1">
      <c r="A125" s="39">
        <v>93</v>
      </c>
      <c r="B125" s="3" t="s">
        <v>124</v>
      </c>
      <c r="C125" s="117" t="s">
        <v>113</v>
      </c>
      <c r="D125" s="117"/>
      <c r="E125" s="118" t="s">
        <v>1425</v>
      </c>
      <c r="F125" s="39" t="s">
        <v>121</v>
      </c>
      <c r="G125" s="39">
        <v>4</v>
      </c>
      <c r="H125" s="145" t="s">
        <v>1408</v>
      </c>
    </row>
    <row r="126" spans="1:8" ht="46.05" customHeight="1">
      <c r="A126" s="39">
        <v>94</v>
      </c>
      <c r="B126" s="3" t="s">
        <v>124</v>
      </c>
      <c r="C126" s="117" t="s">
        <v>114</v>
      </c>
      <c r="D126" s="117"/>
      <c r="E126" s="118" t="s">
        <v>1426</v>
      </c>
      <c r="F126" s="39" t="s">
        <v>121</v>
      </c>
      <c r="G126" s="39">
        <v>4</v>
      </c>
      <c r="H126" s="145" t="s">
        <v>1404</v>
      </c>
    </row>
    <row r="127" spans="1:8" ht="46.05" customHeight="1">
      <c r="A127" s="39">
        <v>95</v>
      </c>
      <c r="B127" s="3" t="s">
        <v>124</v>
      </c>
      <c r="C127" s="117" t="s">
        <v>115</v>
      </c>
      <c r="D127" s="117"/>
      <c r="E127" s="118" t="s">
        <v>1427</v>
      </c>
      <c r="F127" s="39" t="s">
        <v>121</v>
      </c>
      <c r="G127" s="39">
        <v>4</v>
      </c>
      <c r="H127" s="145" t="s">
        <v>1409</v>
      </c>
    </row>
    <row r="128" spans="1:8" ht="46.05" customHeight="1">
      <c r="A128" s="39">
        <v>96</v>
      </c>
      <c r="B128" s="3" t="s">
        <v>124</v>
      </c>
      <c r="C128" s="117" t="s">
        <v>116</v>
      </c>
      <c r="D128" s="117"/>
      <c r="E128" s="118" t="s">
        <v>1428</v>
      </c>
      <c r="F128" s="39" t="s">
        <v>121</v>
      </c>
      <c r="G128" s="39">
        <v>4</v>
      </c>
      <c r="H128" s="145" t="s">
        <v>1406</v>
      </c>
    </row>
    <row r="129" spans="1:8" ht="30" customHeight="1">
      <c r="A129" s="39">
        <v>97</v>
      </c>
      <c r="B129" s="3" t="s">
        <v>124</v>
      </c>
      <c r="C129" s="117" t="s">
        <v>117</v>
      </c>
      <c r="D129" s="117"/>
      <c r="E129" s="118" t="s">
        <v>1429</v>
      </c>
      <c r="F129" s="39" t="s">
        <v>121</v>
      </c>
      <c r="G129" s="39">
        <v>6</v>
      </c>
      <c r="H129" s="145" t="s">
        <v>1410</v>
      </c>
    </row>
    <row r="130" spans="1:8" ht="30" customHeight="1">
      <c r="A130" s="39">
        <v>98</v>
      </c>
      <c r="B130" s="3"/>
      <c r="C130" s="117" t="s">
        <v>118</v>
      </c>
      <c r="D130" s="117"/>
      <c r="E130" s="118" t="s">
        <v>158</v>
      </c>
      <c r="F130" s="180" t="s">
        <v>122</v>
      </c>
      <c r="G130" s="181"/>
      <c r="H130" s="146" t="s">
        <v>1204</v>
      </c>
    </row>
    <row r="131" spans="1:8" ht="30" customHeight="1">
      <c r="A131" s="39">
        <v>99</v>
      </c>
      <c r="B131" s="3" t="s">
        <v>124</v>
      </c>
      <c r="C131" s="117" t="s">
        <v>119</v>
      </c>
      <c r="D131" s="117"/>
      <c r="E131" s="118" t="s">
        <v>159</v>
      </c>
      <c r="F131" s="15"/>
      <c r="G131" s="16"/>
      <c r="H131" s="17" t="s">
        <v>1071</v>
      </c>
    </row>
    <row r="132" spans="1:8" ht="30" customHeight="1">
      <c r="A132" s="39">
        <v>100</v>
      </c>
      <c r="B132" s="3" t="s">
        <v>124</v>
      </c>
      <c r="C132" s="117" t="s">
        <v>120</v>
      </c>
      <c r="D132" s="117"/>
      <c r="E132" s="118" t="s">
        <v>135</v>
      </c>
      <c r="F132" s="39" t="s">
        <v>121</v>
      </c>
      <c r="G132" s="39">
        <v>8</v>
      </c>
      <c r="H132" s="146" t="s">
        <v>1461</v>
      </c>
    </row>
  </sheetData>
  <sheetProtection sheet="1" objects="1" scenarios="1" formatCells="0"/>
  <mergeCells count="52">
    <mergeCell ref="F32:G32"/>
    <mergeCell ref="F50:G50"/>
    <mergeCell ref="F51:G51"/>
    <mergeCell ref="F31:G31"/>
    <mergeCell ref="F7:G7"/>
    <mergeCell ref="F8:G8"/>
    <mergeCell ref="F9:G9"/>
    <mergeCell ref="F11:G11"/>
    <mergeCell ref="F12:G12"/>
    <mergeCell ref="F13:G13"/>
    <mergeCell ref="F15:G15"/>
    <mergeCell ref="F19:G19"/>
    <mergeCell ref="F21:G21"/>
    <mergeCell ref="F23:G23"/>
    <mergeCell ref="F24:G24"/>
    <mergeCell ref="F53:G53"/>
    <mergeCell ref="F54:G54"/>
    <mergeCell ref="F52:G52"/>
    <mergeCell ref="F90:G90"/>
    <mergeCell ref="F111:G111"/>
    <mergeCell ref="F64:G64"/>
    <mergeCell ref="F72:G72"/>
    <mergeCell ref="F114:G114"/>
    <mergeCell ref="F130:G130"/>
    <mergeCell ref="F65:G65"/>
    <mergeCell ref="F79:G79"/>
    <mergeCell ref="F67:G67"/>
    <mergeCell ref="F68:G68"/>
    <mergeCell ref="F69:G69"/>
    <mergeCell ref="F70:G70"/>
    <mergeCell ref="F71:G71"/>
    <mergeCell ref="F73:G73"/>
    <mergeCell ref="F74:G74"/>
    <mergeCell ref="F75:G75"/>
    <mergeCell ref="F76:G76"/>
    <mergeCell ref="F77:G77"/>
    <mergeCell ref="A50:A79"/>
    <mergeCell ref="B50:B79"/>
    <mergeCell ref="C50:C79"/>
    <mergeCell ref="E50:E79"/>
    <mergeCell ref="F89:G89"/>
    <mergeCell ref="F78:G78"/>
    <mergeCell ref="F55:G55"/>
    <mergeCell ref="F66:G66"/>
    <mergeCell ref="F56:G56"/>
    <mergeCell ref="F57:G57"/>
    <mergeCell ref="F58:G58"/>
    <mergeCell ref="F59:G59"/>
    <mergeCell ref="F60:G60"/>
    <mergeCell ref="F61:G61"/>
    <mergeCell ref="F62:G62"/>
    <mergeCell ref="F63:G63"/>
  </mergeCells>
  <phoneticPr fontId="18"/>
  <conditionalFormatting sqref="H1:H2">
    <cfRule type="cellIs" dxfId="0" priority="1" operator="equal">
      <formula>"未入力の項目があります"</formula>
    </cfRule>
  </conditionalFormatting>
  <dataValidations count="23">
    <dataValidation type="list" allowBlank="1" showInputMessage="1" showErrorMessage="1" sqref="H50:H58" xr:uid="{00000000-0002-0000-0500-000001000000}">
      <formula1>"1：含む,2：含まない"</formula1>
    </dataValidation>
    <dataValidation type="textLength" imeMode="off" operator="lessThanOrEqual" allowBlank="1" showInputMessage="1" showErrorMessage="1" sqref="H113" xr:uid="{00000000-0002-0000-0500-000002000000}">
      <formula1>16</formula1>
    </dataValidation>
    <dataValidation type="textLength" imeMode="on" operator="lessThanOrEqual" allowBlank="1" showInputMessage="1" showErrorMessage="1" sqref="H99" xr:uid="{00000000-0002-0000-0500-000003000000}">
      <formula1>750</formula1>
    </dataValidation>
    <dataValidation type="textLength" imeMode="on" operator="lessThanOrEqual" allowBlank="1" showInputMessage="1" showErrorMessage="1" sqref="H93" xr:uid="{00000000-0002-0000-0500-000004000000}">
      <formula1>1500</formula1>
    </dataValidation>
    <dataValidation type="textLength" imeMode="on" operator="lessThanOrEqual" allowBlank="1" showInputMessage="1" showErrorMessage="1" sqref="H91 H95:H96 H103:H108" xr:uid="{00000000-0002-0000-0500-000005000000}">
      <formula1>25</formula1>
    </dataValidation>
    <dataValidation type="textLength" imeMode="off" operator="lessThanOrEqual" allowBlank="1" showInputMessage="1" showErrorMessage="1" sqref="H87" xr:uid="{00000000-0002-0000-0500-000006000000}">
      <formula1>7</formula1>
    </dataValidation>
    <dataValidation type="textLength" imeMode="on" operator="lessThanOrEqual" allowBlank="1" showInputMessage="1" showErrorMessage="1" sqref="H80 H88 H97 H100 H102 H110" xr:uid="{00000000-0002-0000-0500-000007000000}">
      <formula1>250</formula1>
    </dataValidation>
    <dataValidation type="textLength" imeMode="off" operator="lessThanOrEqual" allowBlank="1" showInputMessage="1" showErrorMessage="1" sqref="H37 H40" xr:uid="{00000000-0002-0000-0500-000008000000}">
      <formula1>12</formula1>
    </dataValidation>
    <dataValidation type="textLength" imeMode="on" operator="lessThanOrEqual" allowBlank="1" showInputMessage="1" showErrorMessage="1" sqref="H36 H39 H42:H43 H109 H92 H45 H47:H49" xr:uid="{00000000-0002-0000-0500-000009000000}">
      <formula1>50</formula1>
    </dataValidation>
    <dataValidation type="textLength" imeMode="on" operator="lessThanOrEqual" allowBlank="1" showInputMessage="1" showErrorMessage="1" sqref="H35 H38 H41 H44 H94 H98 H112 H101 H46" xr:uid="{00000000-0002-0000-0500-00000A000000}">
      <formula1>100</formula1>
    </dataValidation>
    <dataValidation type="textLength" imeMode="on" operator="lessThanOrEqual" allowBlank="1" showInputMessage="1" showErrorMessage="1" sqref="H34" xr:uid="{00000000-0002-0000-0500-00000B000000}">
      <formula1>430</formula1>
    </dataValidation>
    <dataValidation type="textLength" imeMode="off" operator="lessThanOrEqual" allowBlank="1" showInputMessage="1" showErrorMessage="1" sqref="H33 H115:H129" xr:uid="{00000000-0002-0000-0500-00000C000000}">
      <formula1>4</formula1>
    </dataValidation>
    <dataValidation type="textLength" imeMode="on" operator="lessThanOrEqual" allowBlank="1" showInputMessage="1" showErrorMessage="1" sqref="H28" xr:uid="{00000000-0002-0000-0500-00000D000000}">
      <formula1>60</formula1>
    </dataValidation>
    <dataValidation type="textLength" imeMode="halfKatakana" operator="lessThanOrEqual" allowBlank="1" showInputMessage="1" showErrorMessage="1" sqref="H29 H27" xr:uid="{00000000-0002-0000-0500-00000E000000}">
      <formula1>50</formula1>
    </dataValidation>
    <dataValidation type="textLength" imeMode="on" operator="lessThanOrEqual" allowBlank="1" showInputMessage="1" showErrorMessage="1" sqref="H26 H30 H81" xr:uid="{00000000-0002-0000-0500-00000F000000}">
      <formula1>20</formula1>
    </dataValidation>
    <dataValidation type="textLength" imeMode="off" operator="lessThanOrEqual" allowBlank="1" showInputMessage="1" showErrorMessage="1" sqref="H25 H132" xr:uid="{00000000-0002-0000-0500-000010000000}">
      <formula1>8</formula1>
    </dataValidation>
    <dataValidation type="textLength" imeMode="on" operator="lessThanOrEqual" allowBlank="1" showInputMessage="1" showErrorMessage="1" sqref="H22" xr:uid="{00000000-0002-0000-0500-000011000000}">
      <formula1>500</formula1>
    </dataValidation>
    <dataValidation type="textLength" imeMode="off" operator="lessThanOrEqual" allowBlank="1" showInputMessage="1" showErrorMessage="1" sqref="H14 H82" xr:uid="{00000000-0002-0000-0500-000012000000}">
      <formula1>5</formula1>
    </dataValidation>
    <dataValidation type="textLength" imeMode="off" operator="lessThanOrEqual" allowBlank="1" showInputMessage="1" showErrorMessage="1" sqref="H10 H16:H18 H20" xr:uid="{00000000-0002-0000-0500-000013000000}">
      <formula1>15</formula1>
    </dataValidation>
    <dataValidation type="textLength" imeMode="off" operator="lessThanOrEqual" allowBlank="1" showInputMessage="1" showErrorMessage="1" sqref="H4 H83:H86" xr:uid="{00000000-0002-0000-0500-000014000000}">
      <formula1>9</formula1>
    </dataValidation>
    <dataValidation type="list" allowBlank="1" showInputMessage="1" showErrorMessage="1" sqref="H13" xr:uid="{00000000-0002-0000-0500-000015000000}">
      <formula1>"1：賞味期限対象,2：消費期限対象,3：使用期限・品質保証期限対象,－"</formula1>
    </dataValidation>
    <dataValidation type="textLength" imeMode="off" operator="lessThanOrEqual" allowBlank="1" showInputMessage="1" showErrorMessage="1" sqref="H5:H6" xr:uid="{00000000-0002-0000-0500-000016000000}">
      <formula1>13</formula1>
    </dataValidation>
    <dataValidation type="list" allowBlank="1" showInputMessage="1" showErrorMessage="1" sqref="H59:H79" xr:uid="{00000000-0002-0000-0500-000000000000}">
      <formula1>"1：含む,2：含まない,0：未入力,*：後日登録"</formula1>
    </dataValidation>
  </dataValidations>
  <pageMargins left="0.39370078740157483" right="0.39370078740157483" top="0.19685039370078741" bottom="0.19685039370078741" header="0" footer="0.19685039370078741"/>
  <pageSetup paperSize="9" scale="49" fitToHeight="0" orientation="portrait" r:id="rId1"/>
  <headerFooter>
    <oddFooter>&amp;P / &amp;N ページ</oddFooter>
  </headerFooter>
  <rowBreaks count="3" manualBreakCount="3">
    <brk id="34" max="7" man="1"/>
    <brk id="88" max="7" man="1"/>
    <brk id="112" max="7"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500-000017000000}">
          <x14:formula1>
            <xm:f>コードリスト!$E$877:$E$935</xm:f>
          </x14:formula1>
          <xm:sqref>H32</xm:sqref>
        </x14:dataValidation>
        <x14:dataValidation type="list" allowBlank="1" showInputMessage="1" showErrorMessage="1" xr:uid="{00000000-0002-0000-0500-000018000000}">
          <x14:formula1>
            <xm:f>コードリスト!$E$813:$E$843</xm:f>
          </x14:formula1>
          <xm:sqref>H11</xm:sqref>
        </x14:dataValidation>
        <x14:dataValidation type="list" allowBlank="1" showInputMessage="1" showErrorMessage="1" xr:uid="{00000000-0002-0000-0500-000019000000}">
          <x14:formula1>
            <xm:f>コードリスト!$E$4:$E$804</xm:f>
          </x14:formula1>
          <xm:sqref>H7</xm:sqref>
        </x14:dataValidation>
        <x14:dataValidation type="list" allowBlank="1" showInputMessage="1" showErrorMessage="1" xr:uid="{00000000-0002-0000-0500-00001A000000}">
          <x14:formula1>
            <xm:f>コードリスト!$E$865:$E$870</xm:f>
          </x14:formula1>
          <xm:sqref>H21</xm:sqref>
        </x14:dataValidation>
        <x14:dataValidation type="list" allowBlank="1" showInputMessage="1" showErrorMessage="1" xr:uid="{00000000-0002-0000-0500-00001B000000}">
          <x14:formula1>
            <xm:f>コードリスト!$E$855:$E$859</xm:f>
          </x14:formula1>
          <xm:sqref>H15</xm:sqref>
        </x14:dataValidation>
        <x14:dataValidation type="list" allowBlank="1" showInputMessage="1" showErrorMessage="1" xr:uid="{00000000-0002-0000-0500-00001C000000}">
          <x14:formula1>
            <xm:f>コードリスト!$E$940:$E$941</xm:f>
          </x14:formula1>
          <xm:sqref>H89</xm:sqref>
        </x14:dataValidation>
        <x14:dataValidation type="list" allowBlank="1" showInputMessage="1" showErrorMessage="1" xr:uid="{00000000-0002-0000-0500-00001D000000}">
          <x14:formula1>
            <xm:f>コードリスト!$E$805:$E$806</xm:f>
          </x14:formula1>
          <xm:sqref>H8</xm:sqref>
        </x14:dataValidation>
        <x14:dataValidation type="list" allowBlank="1" showInputMessage="1" showErrorMessage="1" xr:uid="{00000000-0002-0000-0500-00001E000000}">
          <x14:formula1>
            <xm:f>コードリスト!$E$949:$E$951</xm:f>
          </x14:formula1>
          <xm:sqref>H130</xm:sqref>
        </x14:dataValidation>
        <x14:dataValidation type="list" allowBlank="1" showInputMessage="1" showErrorMessage="1" xr:uid="{00000000-0002-0000-0500-00001F000000}">
          <x14:formula1>
            <xm:f>コードリスト!$E$944:$E$946</xm:f>
          </x14:formula1>
          <xm:sqref>H111</xm:sqref>
        </x14:dataValidation>
        <x14:dataValidation type="list" allowBlank="1" showInputMessage="1" showErrorMessage="1" xr:uid="{00000000-0002-0000-0500-000020000000}">
          <x14:formula1>
            <xm:f>コードリスト!$E$942:$E$943</xm:f>
          </x14:formula1>
          <xm:sqref>H90</xm:sqref>
        </x14:dataValidation>
        <x14:dataValidation type="list" allowBlank="1" showInputMessage="1" showErrorMessage="1" xr:uid="{00000000-0002-0000-0500-000021000000}">
          <x14:formula1>
            <xm:f>コードリスト!$E$875:$E$876</xm:f>
          </x14:formula1>
          <xm:sqref>H31</xm:sqref>
        </x14:dataValidation>
        <x14:dataValidation type="list" allowBlank="1" showInputMessage="1" showErrorMessage="1" xr:uid="{00000000-0002-0000-0500-000022000000}">
          <x14:formula1>
            <xm:f>コードリスト!$E$873:$E$874</xm:f>
          </x14:formula1>
          <xm:sqref>H24</xm:sqref>
        </x14:dataValidation>
        <x14:dataValidation type="list" allowBlank="1" showInputMessage="1" showErrorMessage="1" xr:uid="{00000000-0002-0000-0500-000023000000}">
          <x14:formula1>
            <xm:f>コードリスト!$E$871:$E$872</xm:f>
          </x14:formula1>
          <xm:sqref>H23</xm:sqref>
        </x14:dataValidation>
        <x14:dataValidation type="list" allowBlank="1" showInputMessage="1" showErrorMessage="1" xr:uid="{00000000-0002-0000-0500-000024000000}">
          <x14:formula1>
            <xm:f>コードリスト!$E$860:$E$864</xm:f>
          </x14:formula1>
          <xm:sqref>H19</xm:sqref>
        </x14:dataValidation>
        <x14:dataValidation type="list" allowBlank="1" showInputMessage="1" showErrorMessage="1" xr:uid="{00000000-0002-0000-0500-000025000000}">
          <x14:formula1>
            <xm:f>コードリスト!$E$844:$E$850</xm:f>
          </x14:formula1>
          <xm:sqref>H12</xm:sqref>
        </x14:dataValidation>
        <x14:dataValidation type="list" allowBlank="1" showInputMessage="1" showErrorMessage="1" xr:uid="{00000000-0002-0000-0500-000026000000}">
          <x14:formula1>
            <xm:f>コードリスト!$E$807:$E$812</xm:f>
          </x14:formula1>
          <xm:sqref>H9</xm:sqref>
        </x14:dataValidation>
        <x14:dataValidation type="list" allowBlank="1" showInputMessage="1" showErrorMessage="1" xr:uid="{00000000-0002-0000-0500-000027000000}">
          <x14:formula1>
            <xm:f>コードリスト!$E$947:$E$948</xm:f>
          </x14:formula1>
          <xm:sqref>H114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75"/>
  <sheetViews>
    <sheetView showGridLines="0" showZeros="0" view="pageBreakPreview" topLeftCell="A13" zoomScaleNormal="100" zoomScaleSheetLayoutView="100" workbookViewId="0">
      <selection activeCell="M32" sqref="M32"/>
    </sheetView>
  </sheetViews>
  <sheetFormatPr defaultColWidth="3.77734375" defaultRowHeight="15.75" customHeight="1"/>
  <cols>
    <col min="1" max="9" width="4.77734375" style="23" customWidth="1"/>
    <col min="10" max="11" width="2.77734375" style="23" customWidth="1"/>
    <col min="12" max="29" width="4.77734375" style="23" customWidth="1"/>
    <col min="30" max="36" width="3.77734375" style="23"/>
    <col min="37" max="37" width="3.77734375" style="23" hidden="1" customWidth="1"/>
    <col min="38" max="16384" width="3.77734375" style="23"/>
  </cols>
  <sheetData>
    <row r="1" spans="1:37" ht="30" customHeight="1">
      <c r="A1" s="186" t="s">
        <v>1330</v>
      </c>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K1" s="90" t="s">
        <v>1151</v>
      </c>
    </row>
    <row r="2" spans="1:37" s="24" customFormat="1" ht="16.5" customHeight="1">
      <c r="A2" s="188" t="s">
        <v>1150</v>
      </c>
      <c r="B2" s="188"/>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K2" s="90" t="s">
        <v>253</v>
      </c>
    </row>
    <row r="3" spans="1:37" s="24" customFormat="1" ht="16.5" customHeight="1">
      <c r="A3" s="190" t="s">
        <v>1331</v>
      </c>
      <c r="B3" s="191"/>
      <c r="C3" s="191"/>
      <c r="D3" s="191"/>
      <c r="E3" s="194" t="s">
        <v>1390</v>
      </c>
      <c r="F3" s="194"/>
      <c r="G3" s="194"/>
      <c r="H3" s="194"/>
      <c r="I3" s="194"/>
      <c r="J3" s="194"/>
      <c r="K3" s="194"/>
      <c r="L3" s="194"/>
      <c r="M3" s="194"/>
      <c r="N3" s="194"/>
      <c r="O3" s="194"/>
      <c r="P3" s="194"/>
      <c r="Q3" s="195"/>
      <c r="R3" s="196" t="s">
        <v>1149</v>
      </c>
      <c r="S3" s="197"/>
      <c r="T3" s="197"/>
      <c r="U3" s="197"/>
      <c r="V3" s="404">
        <v>44165</v>
      </c>
      <c r="W3" s="404"/>
      <c r="X3" s="404"/>
      <c r="Y3" s="404"/>
      <c r="Z3" s="404"/>
      <c r="AA3" s="404"/>
      <c r="AB3" s="404"/>
      <c r="AC3" s="405"/>
      <c r="AK3" s="90" t="s">
        <v>251</v>
      </c>
    </row>
    <row r="4" spans="1:37" s="24" customFormat="1" ht="16.5" customHeight="1">
      <c r="A4" s="192"/>
      <c r="B4" s="193"/>
      <c r="C4" s="193"/>
      <c r="D4" s="193"/>
      <c r="E4" s="200" t="s">
        <v>1434</v>
      </c>
      <c r="F4" s="200"/>
      <c r="G4" s="200"/>
      <c r="H4" s="200"/>
      <c r="I4" s="200"/>
      <c r="J4" s="200"/>
      <c r="K4" s="200"/>
      <c r="L4" s="200"/>
      <c r="M4" s="200"/>
      <c r="N4" s="200"/>
      <c r="O4" s="200"/>
      <c r="P4" s="200"/>
      <c r="Q4" s="201"/>
      <c r="R4" s="202" t="s">
        <v>1148</v>
      </c>
      <c r="S4" s="203"/>
      <c r="T4" s="203"/>
      <c r="U4" s="203"/>
      <c r="V4" s="195" t="s">
        <v>1332</v>
      </c>
      <c r="W4" s="206"/>
      <c r="X4" s="206"/>
      <c r="Y4" s="206"/>
      <c r="Z4" s="206"/>
      <c r="AA4" s="206"/>
      <c r="AB4" s="206"/>
      <c r="AC4" s="206"/>
      <c r="AK4" s="90" t="s">
        <v>249</v>
      </c>
    </row>
    <row r="5" spans="1:37" s="24" customFormat="1" ht="23.25" customHeight="1">
      <c r="A5" s="207" t="s">
        <v>1333</v>
      </c>
      <c r="B5" s="208"/>
      <c r="C5" s="208"/>
      <c r="D5" s="208"/>
      <c r="E5" s="209" t="s">
        <v>1334</v>
      </c>
      <c r="F5" s="209"/>
      <c r="G5" s="209"/>
      <c r="H5" s="210"/>
      <c r="I5" s="207" t="s">
        <v>1335</v>
      </c>
      <c r="J5" s="208"/>
      <c r="K5" s="208"/>
      <c r="L5" s="208"/>
      <c r="M5" s="208"/>
      <c r="N5" s="211" t="s">
        <v>1336</v>
      </c>
      <c r="O5" s="211"/>
      <c r="P5" s="211"/>
      <c r="Q5" s="212"/>
      <c r="R5" s="204"/>
      <c r="S5" s="205"/>
      <c r="T5" s="205"/>
      <c r="U5" s="205"/>
      <c r="V5" s="213" t="s">
        <v>1337</v>
      </c>
      <c r="W5" s="214"/>
      <c r="X5" s="214"/>
      <c r="Y5" s="214"/>
      <c r="Z5" s="214"/>
      <c r="AA5" s="214"/>
      <c r="AB5" s="214"/>
      <c r="AC5" s="214"/>
      <c r="AK5" s="90" t="s">
        <v>247</v>
      </c>
    </row>
    <row r="6" spans="1:37" s="24" customFormat="1" ht="16.5" customHeight="1">
      <c r="A6" s="223" t="s">
        <v>1146</v>
      </c>
      <c r="B6" s="197"/>
      <c r="C6" s="197"/>
      <c r="D6" s="197"/>
      <c r="E6" s="215" t="s">
        <v>1338</v>
      </c>
      <c r="F6" s="215"/>
      <c r="G6" s="215"/>
      <c r="H6" s="216"/>
      <c r="I6" s="217" t="s">
        <v>1339</v>
      </c>
      <c r="J6" s="218"/>
      <c r="K6" s="218"/>
      <c r="L6" s="219"/>
      <c r="M6" s="220"/>
      <c r="N6" s="211" t="s">
        <v>1340</v>
      </c>
      <c r="O6" s="221"/>
      <c r="P6" s="221"/>
      <c r="Q6" s="222"/>
      <c r="R6" s="223" t="s">
        <v>1147</v>
      </c>
      <c r="S6" s="197"/>
      <c r="T6" s="197"/>
      <c r="U6" s="197"/>
      <c r="V6" s="224" t="s">
        <v>1058</v>
      </c>
      <c r="W6" s="225"/>
      <c r="X6" s="245" t="s">
        <v>1145</v>
      </c>
      <c r="Y6" s="246"/>
      <c r="Z6" s="247" t="s">
        <v>1456</v>
      </c>
      <c r="AA6" s="247"/>
      <c r="AB6" s="247"/>
      <c r="AC6" s="248"/>
      <c r="AK6" s="90" t="s">
        <v>245</v>
      </c>
    </row>
    <row r="7" spans="1:37" s="24" customFormat="1" ht="9" customHeight="1">
      <c r="C7" s="36"/>
      <c r="D7" s="36"/>
      <c r="E7" s="36"/>
      <c r="F7" s="36"/>
      <c r="G7" s="36"/>
      <c r="H7" s="91"/>
      <c r="I7" s="36"/>
      <c r="J7" s="36"/>
      <c r="K7" s="36"/>
      <c r="L7" s="36"/>
      <c r="M7" s="36"/>
      <c r="N7" s="36"/>
      <c r="O7" s="92"/>
      <c r="P7" s="36"/>
      <c r="Q7" s="36"/>
      <c r="R7" s="36"/>
      <c r="S7" s="35"/>
      <c r="T7" s="35"/>
      <c r="U7" s="35"/>
      <c r="V7" s="93" t="s">
        <v>1144</v>
      </c>
      <c r="W7" s="35"/>
      <c r="X7" s="35"/>
      <c r="Y7" s="35"/>
      <c r="Z7" s="93" t="s">
        <v>1144</v>
      </c>
      <c r="AA7" s="35"/>
      <c r="AB7" s="35"/>
      <c r="AC7" s="35"/>
      <c r="AK7" s="90" t="s">
        <v>241</v>
      </c>
    </row>
    <row r="8" spans="1:37" s="24" customFormat="1" ht="16.5" customHeight="1">
      <c r="A8" s="238" t="s">
        <v>1143</v>
      </c>
      <c r="B8" s="239"/>
      <c r="C8" s="239"/>
      <c r="D8" s="239"/>
      <c r="E8" s="239"/>
      <c r="F8" s="239"/>
      <c r="G8" s="239"/>
      <c r="H8" s="239"/>
      <c r="I8" s="239"/>
      <c r="J8" s="239"/>
      <c r="K8" s="239"/>
      <c r="L8" s="239"/>
      <c r="M8" s="240"/>
      <c r="N8" s="34"/>
      <c r="O8" s="238" t="s">
        <v>1142</v>
      </c>
      <c r="P8" s="239"/>
      <c r="Q8" s="239"/>
      <c r="R8" s="239"/>
      <c r="S8" s="239"/>
      <c r="T8" s="239"/>
      <c r="U8" s="239"/>
      <c r="V8" s="239"/>
      <c r="W8" s="239"/>
      <c r="X8" s="239"/>
      <c r="Y8" s="239"/>
      <c r="Z8" s="239"/>
      <c r="AA8" s="239"/>
      <c r="AB8" s="239"/>
      <c r="AC8" s="240"/>
      <c r="AK8" s="90" t="s">
        <v>239</v>
      </c>
    </row>
    <row r="9" spans="1:37" s="24" customFormat="1" ht="16.5" customHeight="1">
      <c r="A9" s="33"/>
      <c r="B9" s="27"/>
      <c r="C9" s="27"/>
      <c r="D9" s="27"/>
      <c r="E9" s="27"/>
      <c r="F9" s="27"/>
      <c r="G9" s="27"/>
      <c r="H9" s="27"/>
      <c r="I9" s="27"/>
      <c r="J9" s="27"/>
      <c r="K9" s="27"/>
      <c r="L9" s="27"/>
      <c r="M9" s="32"/>
      <c r="O9" s="249" t="s">
        <v>1341</v>
      </c>
      <c r="P9" s="250"/>
      <c r="Q9" s="250"/>
      <c r="R9" s="251" t="s">
        <v>1398</v>
      </c>
      <c r="S9" s="251"/>
      <c r="T9" s="251"/>
      <c r="U9" s="251"/>
      <c r="V9" s="251"/>
      <c r="W9" s="251"/>
      <c r="X9" s="251"/>
      <c r="Y9" s="251"/>
      <c r="Z9" s="251"/>
      <c r="AA9" s="251"/>
      <c r="AB9" s="251"/>
      <c r="AC9" s="252"/>
      <c r="AK9" s="90" t="s">
        <v>237</v>
      </c>
    </row>
    <row r="10" spans="1:37" s="24" customFormat="1" ht="20.25" customHeight="1">
      <c r="A10" s="31"/>
      <c r="M10" s="28"/>
      <c r="O10" s="226" t="s">
        <v>1141</v>
      </c>
      <c r="P10" s="227"/>
      <c r="Q10" s="227"/>
      <c r="R10" s="232" t="s">
        <v>1472</v>
      </c>
      <c r="S10" s="232"/>
      <c r="T10" s="232"/>
      <c r="U10" s="232"/>
      <c r="V10" s="232"/>
      <c r="W10" s="232"/>
      <c r="X10" s="232"/>
      <c r="Y10" s="232"/>
      <c r="Z10" s="232"/>
      <c r="AA10" s="232"/>
      <c r="AB10" s="232"/>
      <c r="AC10" s="233"/>
      <c r="AK10" s="90" t="s">
        <v>235</v>
      </c>
    </row>
    <row r="11" spans="1:37" s="24" customFormat="1" ht="20.25" customHeight="1">
      <c r="A11" s="31"/>
      <c r="M11" s="28"/>
      <c r="O11" s="228"/>
      <c r="P11" s="229"/>
      <c r="Q11" s="229"/>
      <c r="R11" s="234"/>
      <c r="S11" s="234"/>
      <c r="T11" s="234"/>
      <c r="U11" s="234"/>
      <c r="V11" s="234"/>
      <c r="W11" s="234"/>
      <c r="X11" s="234"/>
      <c r="Y11" s="234"/>
      <c r="Z11" s="234"/>
      <c r="AA11" s="234"/>
      <c r="AB11" s="234"/>
      <c r="AC11" s="235"/>
      <c r="AK11" s="90" t="s">
        <v>233</v>
      </c>
    </row>
    <row r="12" spans="1:37" s="24" customFormat="1" ht="20.25" customHeight="1">
      <c r="A12" s="31"/>
      <c r="M12" s="28"/>
      <c r="O12" s="228"/>
      <c r="P12" s="229"/>
      <c r="Q12" s="229"/>
      <c r="R12" s="234"/>
      <c r="S12" s="234"/>
      <c r="T12" s="234"/>
      <c r="U12" s="234"/>
      <c r="V12" s="234"/>
      <c r="W12" s="234"/>
      <c r="X12" s="234"/>
      <c r="Y12" s="234"/>
      <c r="Z12" s="234"/>
      <c r="AA12" s="234"/>
      <c r="AB12" s="234"/>
      <c r="AC12" s="235"/>
      <c r="AK12" s="90" t="s">
        <v>231</v>
      </c>
    </row>
    <row r="13" spans="1:37" s="24" customFormat="1" ht="20.25" customHeight="1">
      <c r="A13" s="31"/>
      <c r="B13" s="124" t="s">
        <v>1140</v>
      </c>
      <c r="M13" s="28"/>
      <c r="O13" s="228"/>
      <c r="P13" s="229"/>
      <c r="Q13" s="229"/>
      <c r="R13" s="234"/>
      <c r="S13" s="234"/>
      <c r="T13" s="234"/>
      <c r="U13" s="234"/>
      <c r="V13" s="234"/>
      <c r="W13" s="234"/>
      <c r="X13" s="234"/>
      <c r="Y13" s="234"/>
      <c r="Z13" s="234"/>
      <c r="AA13" s="234"/>
      <c r="AB13" s="234"/>
      <c r="AC13" s="235"/>
      <c r="AK13" s="90" t="s">
        <v>229</v>
      </c>
    </row>
    <row r="14" spans="1:37" s="24" customFormat="1" ht="21" customHeight="1">
      <c r="A14" s="31"/>
      <c r="M14" s="28"/>
      <c r="O14" s="228"/>
      <c r="P14" s="229"/>
      <c r="Q14" s="229"/>
      <c r="R14" s="234"/>
      <c r="S14" s="234"/>
      <c r="T14" s="234"/>
      <c r="U14" s="234"/>
      <c r="V14" s="234"/>
      <c r="W14" s="234"/>
      <c r="X14" s="234"/>
      <c r="Y14" s="234"/>
      <c r="Z14" s="234"/>
      <c r="AA14" s="234"/>
      <c r="AB14" s="234"/>
      <c r="AC14" s="235"/>
      <c r="AK14" s="90" t="s">
        <v>227</v>
      </c>
    </row>
    <row r="15" spans="1:37" s="24" customFormat="1" ht="21" customHeight="1">
      <c r="A15" s="31"/>
      <c r="M15" s="28"/>
      <c r="O15" s="228"/>
      <c r="P15" s="229"/>
      <c r="Q15" s="229"/>
      <c r="R15" s="234"/>
      <c r="S15" s="234"/>
      <c r="T15" s="234"/>
      <c r="U15" s="234"/>
      <c r="V15" s="234"/>
      <c r="W15" s="234"/>
      <c r="X15" s="234"/>
      <c r="Y15" s="234"/>
      <c r="Z15" s="234"/>
      <c r="AA15" s="234"/>
      <c r="AB15" s="234"/>
      <c r="AC15" s="235"/>
      <c r="AK15" s="90"/>
    </row>
    <row r="16" spans="1:37" s="24" customFormat="1" ht="18" customHeight="1">
      <c r="A16" s="31"/>
      <c r="M16" s="28"/>
      <c r="O16" s="228"/>
      <c r="P16" s="229"/>
      <c r="Q16" s="229"/>
      <c r="R16" s="234"/>
      <c r="S16" s="234"/>
      <c r="T16" s="234"/>
      <c r="U16" s="234"/>
      <c r="V16" s="234"/>
      <c r="W16" s="234"/>
      <c r="X16" s="234"/>
      <c r="Y16" s="234"/>
      <c r="Z16" s="234"/>
      <c r="AA16" s="234"/>
      <c r="AB16" s="234"/>
      <c r="AC16" s="235"/>
      <c r="AK16" s="90" t="s">
        <v>225</v>
      </c>
    </row>
    <row r="17" spans="1:37" s="24" customFormat="1" ht="18" customHeight="1">
      <c r="A17" s="31"/>
      <c r="M17" s="28"/>
      <c r="O17" s="228"/>
      <c r="P17" s="229"/>
      <c r="Q17" s="229"/>
      <c r="R17" s="234"/>
      <c r="S17" s="234"/>
      <c r="T17" s="234"/>
      <c r="U17" s="234"/>
      <c r="V17" s="234"/>
      <c r="W17" s="234"/>
      <c r="X17" s="234"/>
      <c r="Y17" s="234"/>
      <c r="Z17" s="234"/>
      <c r="AA17" s="234"/>
      <c r="AB17" s="234"/>
      <c r="AC17" s="235"/>
      <c r="AK17" s="90" t="s">
        <v>223</v>
      </c>
    </row>
    <row r="18" spans="1:37" s="24" customFormat="1" ht="16.5" customHeight="1">
      <c r="A18" s="31"/>
      <c r="M18" s="28"/>
      <c r="O18" s="230"/>
      <c r="P18" s="231"/>
      <c r="Q18" s="231"/>
      <c r="R18" s="236"/>
      <c r="S18" s="236"/>
      <c r="T18" s="236"/>
      <c r="U18" s="236"/>
      <c r="V18" s="236"/>
      <c r="W18" s="236"/>
      <c r="X18" s="236"/>
      <c r="Y18" s="236"/>
      <c r="Z18" s="236"/>
      <c r="AA18" s="236"/>
      <c r="AB18" s="236"/>
      <c r="AC18" s="237"/>
      <c r="AK18" s="90" t="s">
        <v>221</v>
      </c>
    </row>
    <row r="19" spans="1:37" s="24" customFormat="1" ht="16.5" customHeight="1">
      <c r="A19" s="238" t="s">
        <v>1342</v>
      </c>
      <c r="B19" s="239"/>
      <c r="C19" s="239"/>
      <c r="D19" s="239"/>
      <c r="E19" s="239"/>
      <c r="F19" s="239"/>
      <c r="G19" s="239"/>
      <c r="H19" s="239"/>
      <c r="I19" s="239"/>
      <c r="J19" s="239"/>
      <c r="K19" s="239"/>
      <c r="L19" s="239"/>
      <c r="M19" s="240"/>
      <c r="O19" s="241" t="s">
        <v>1139</v>
      </c>
      <c r="P19" s="242"/>
      <c r="Q19" s="242"/>
      <c r="R19" s="243" t="s">
        <v>1471</v>
      </c>
      <c r="S19" s="243"/>
      <c r="T19" s="243"/>
      <c r="U19" s="243"/>
      <c r="V19" s="243"/>
      <c r="W19" s="243"/>
      <c r="X19" s="243"/>
      <c r="Y19" s="243"/>
      <c r="Z19" s="243"/>
      <c r="AA19" s="243"/>
      <c r="AB19" s="243"/>
      <c r="AC19" s="244"/>
      <c r="AK19" s="90" t="s">
        <v>219</v>
      </c>
    </row>
    <row r="20" spans="1:37" s="24" customFormat="1" ht="16.5" customHeight="1">
      <c r="A20" s="253"/>
      <c r="B20" s="254"/>
      <c r="C20" s="253" t="s">
        <v>1343</v>
      </c>
      <c r="D20" s="254"/>
      <c r="E20" s="253" t="s">
        <v>1344</v>
      </c>
      <c r="F20" s="254"/>
      <c r="G20" s="253" t="s">
        <v>1345</v>
      </c>
      <c r="H20" s="254"/>
      <c r="I20" s="253" t="s">
        <v>1346</v>
      </c>
      <c r="J20" s="255"/>
      <c r="K20" s="254"/>
      <c r="L20" s="253" t="s">
        <v>1347</v>
      </c>
      <c r="M20" s="254"/>
      <c r="O20" s="241" t="s">
        <v>1138</v>
      </c>
      <c r="P20" s="242"/>
      <c r="Q20" s="242"/>
      <c r="R20" s="243" t="s">
        <v>1151</v>
      </c>
      <c r="S20" s="243"/>
      <c r="T20" s="243"/>
      <c r="U20" s="243"/>
      <c r="V20" s="243"/>
      <c r="W20" s="243"/>
      <c r="X20" s="243"/>
      <c r="Y20" s="243"/>
      <c r="Z20" s="243"/>
      <c r="AA20" s="243"/>
      <c r="AB20" s="243"/>
      <c r="AC20" s="244"/>
      <c r="AK20" s="90" t="s">
        <v>217</v>
      </c>
    </row>
    <row r="21" spans="1:37" s="24" customFormat="1" ht="16.5" customHeight="1">
      <c r="A21" s="256" t="s">
        <v>1348</v>
      </c>
      <c r="B21" s="257"/>
      <c r="C21" s="258">
        <v>350</v>
      </c>
      <c r="D21" s="259"/>
      <c r="E21" s="258">
        <v>70</v>
      </c>
      <c r="F21" s="259"/>
      <c r="G21" s="258">
        <v>100</v>
      </c>
      <c r="H21" s="259"/>
      <c r="I21" s="258">
        <v>730</v>
      </c>
      <c r="J21" s="260"/>
      <c r="K21" s="125" t="s">
        <v>1483</v>
      </c>
      <c r="L21" s="258">
        <f>IF(C21&gt;0,1,"")</f>
        <v>1</v>
      </c>
      <c r="M21" s="259"/>
      <c r="O21" s="241" t="s">
        <v>1137</v>
      </c>
      <c r="P21" s="242"/>
      <c r="Q21" s="242"/>
      <c r="R21" s="243" t="s">
        <v>1151</v>
      </c>
      <c r="S21" s="243"/>
      <c r="T21" s="243"/>
      <c r="U21" s="243"/>
      <c r="V21" s="243"/>
      <c r="W21" s="243"/>
      <c r="X21" s="243"/>
      <c r="Y21" s="243"/>
      <c r="Z21" s="243"/>
      <c r="AA21" s="243"/>
      <c r="AB21" s="243"/>
      <c r="AC21" s="244"/>
      <c r="AK21" s="90" t="s">
        <v>215</v>
      </c>
    </row>
    <row r="22" spans="1:37" s="24" customFormat="1" ht="18.75" customHeight="1">
      <c r="A22" s="153"/>
      <c r="B22" s="154"/>
      <c r="C22" s="253" t="s">
        <v>1475</v>
      </c>
      <c r="D22" s="254"/>
      <c r="E22" s="253" t="s">
        <v>1476</v>
      </c>
      <c r="F22" s="254"/>
      <c r="G22" s="253" t="s">
        <v>1344</v>
      </c>
      <c r="H22" s="254"/>
      <c r="I22" s="253" t="s">
        <v>1346</v>
      </c>
      <c r="J22" s="255"/>
      <c r="K22" s="254"/>
      <c r="L22" s="253" t="s">
        <v>1347</v>
      </c>
      <c r="M22" s="254"/>
      <c r="O22" s="269" t="s">
        <v>1136</v>
      </c>
      <c r="P22" s="270"/>
      <c r="Q22" s="270"/>
      <c r="R22" s="273" t="s">
        <v>1351</v>
      </c>
      <c r="S22" s="273"/>
      <c r="T22" s="273"/>
      <c r="U22" s="273"/>
      <c r="V22" s="273"/>
      <c r="W22" s="273"/>
      <c r="X22" s="273"/>
      <c r="Y22" s="273"/>
      <c r="Z22" s="273"/>
      <c r="AA22" s="273"/>
      <c r="AB22" s="273"/>
      <c r="AC22" s="274"/>
      <c r="AK22" s="90" t="s">
        <v>213</v>
      </c>
    </row>
    <row r="23" spans="1:37" s="24" customFormat="1" ht="16.5" customHeight="1">
      <c r="A23" s="261" t="s">
        <v>1349</v>
      </c>
      <c r="B23" s="262"/>
      <c r="C23" s="406" t="s">
        <v>1484</v>
      </c>
      <c r="D23" s="264"/>
      <c r="E23" s="407" t="s">
        <v>1484</v>
      </c>
      <c r="F23" s="266"/>
      <c r="G23" s="407" t="s">
        <v>1484</v>
      </c>
      <c r="H23" s="266"/>
      <c r="I23" s="407" t="s">
        <v>1484</v>
      </c>
      <c r="J23" s="267"/>
      <c r="K23" s="94" t="s">
        <v>1350</v>
      </c>
      <c r="L23" s="408" t="s">
        <v>1484</v>
      </c>
      <c r="M23" s="266"/>
      <c r="O23" s="271"/>
      <c r="P23" s="272"/>
      <c r="Q23" s="272"/>
      <c r="R23" s="275"/>
      <c r="S23" s="275"/>
      <c r="T23" s="275"/>
      <c r="U23" s="275"/>
      <c r="V23" s="275"/>
      <c r="W23" s="275"/>
      <c r="X23" s="275"/>
      <c r="Y23" s="275"/>
      <c r="Z23" s="275"/>
      <c r="AA23" s="275"/>
      <c r="AB23" s="275"/>
      <c r="AC23" s="276"/>
      <c r="AK23" s="90" t="s">
        <v>211</v>
      </c>
    </row>
    <row r="24" spans="1:37" s="24" customFormat="1" ht="16.5" customHeight="1">
      <c r="A24" s="261" t="s">
        <v>1352</v>
      </c>
      <c r="B24" s="262"/>
      <c r="C24" s="263" t="s">
        <v>1485</v>
      </c>
      <c r="D24" s="264"/>
      <c r="E24" s="268">
        <v>130</v>
      </c>
      <c r="F24" s="266"/>
      <c r="G24" s="265" t="s">
        <v>1486</v>
      </c>
      <c r="H24" s="266"/>
      <c r="I24" s="265" t="s">
        <v>1487</v>
      </c>
      <c r="J24" s="267"/>
      <c r="K24" s="94" t="s">
        <v>1350</v>
      </c>
      <c r="L24" s="268">
        <v>6</v>
      </c>
      <c r="M24" s="266"/>
      <c r="O24" s="241" t="s">
        <v>1354</v>
      </c>
      <c r="P24" s="242"/>
      <c r="Q24" s="242"/>
      <c r="R24" s="243" t="s">
        <v>1448</v>
      </c>
      <c r="S24" s="243"/>
      <c r="T24" s="243"/>
      <c r="U24" s="243"/>
      <c r="V24" s="243"/>
      <c r="W24" s="243"/>
      <c r="X24" s="243"/>
      <c r="Y24" s="243"/>
      <c r="Z24" s="243"/>
      <c r="AA24" s="243"/>
      <c r="AB24" s="243"/>
      <c r="AC24" s="244"/>
      <c r="AK24" s="90" t="s">
        <v>209</v>
      </c>
    </row>
    <row r="25" spans="1:37" s="24" customFormat="1" ht="18.75" customHeight="1">
      <c r="A25" s="277" t="s">
        <v>1353</v>
      </c>
      <c r="B25" s="278"/>
      <c r="C25" s="279" t="s">
        <v>1485</v>
      </c>
      <c r="D25" s="280"/>
      <c r="E25" s="279" t="s">
        <v>1488</v>
      </c>
      <c r="F25" s="280"/>
      <c r="G25" s="279" t="s">
        <v>1486</v>
      </c>
      <c r="H25" s="280"/>
      <c r="I25" s="279" t="s">
        <v>1489</v>
      </c>
      <c r="J25" s="281"/>
      <c r="K25" s="95" t="s">
        <v>1350</v>
      </c>
      <c r="L25" s="292">
        <v>12</v>
      </c>
      <c r="M25" s="280"/>
      <c r="O25" s="269" t="s">
        <v>1135</v>
      </c>
      <c r="P25" s="270"/>
      <c r="Q25" s="270"/>
      <c r="R25" s="284" t="s">
        <v>1151</v>
      </c>
      <c r="S25" s="284"/>
      <c r="T25" s="284"/>
      <c r="U25" s="284"/>
      <c r="V25" s="284"/>
      <c r="W25" s="284"/>
      <c r="X25" s="284"/>
      <c r="Y25" s="284"/>
      <c r="Z25" s="284"/>
      <c r="AA25" s="284"/>
      <c r="AB25" s="284"/>
      <c r="AC25" s="293"/>
      <c r="AK25" s="90" t="s">
        <v>207</v>
      </c>
    </row>
    <row r="26" spans="1:37" s="24" customFormat="1" ht="16.5" customHeight="1">
      <c r="A26" s="296" t="s">
        <v>1477</v>
      </c>
      <c r="B26" s="297"/>
      <c r="C26" s="297"/>
      <c r="D26" s="297"/>
      <c r="E26" s="297"/>
      <c r="F26" s="297"/>
      <c r="G26" s="297"/>
      <c r="H26" s="297"/>
      <c r="I26" s="297"/>
      <c r="J26" s="297"/>
      <c r="K26" s="297"/>
      <c r="L26" s="297"/>
      <c r="M26" s="298"/>
      <c r="N26" s="30"/>
      <c r="O26" s="271"/>
      <c r="P26" s="272"/>
      <c r="Q26" s="272"/>
      <c r="R26" s="294"/>
      <c r="S26" s="294"/>
      <c r="T26" s="294"/>
      <c r="U26" s="294"/>
      <c r="V26" s="294"/>
      <c r="W26" s="294"/>
      <c r="X26" s="294"/>
      <c r="Y26" s="294"/>
      <c r="Z26" s="294"/>
      <c r="AA26" s="294"/>
      <c r="AB26" s="294"/>
      <c r="AC26" s="295"/>
      <c r="AK26" s="90" t="s">
        <v>205</v>
      </c>
    </row>
    <row r="27" spans="1:37" s="24" customFormat="1" ht="16.5" customHeight="1">
      <c r="A27" s="299" t="s">
        <v>1481</v>
      </c>
      <c r="B27" s="300"/>
      <c r="C27" s="99" t="s">
        <v>1355</v>
      </c>
      <c r="D27" s="299" t="s">
        <v>1503</v>
      </c>
      <c r="E27" s="300"/>
      <c r="F27" s="142" t="s">
        <v>1355</v>
      </c>
      <c r="G27" s="299" t="s">
        <v>1356</v>
      </c>
      <c r="H27" s="300"/>
      <c r="I27" s="139" t="s">
        <v>1355</v>
      </c>
      <c r="J27" s="299" t="s">
        <v>1494</v>
      </c>
      <c r="K27" s="300"/>
      <c r="L27" s="300"/>
      <c r="M27" s="139" t="s">
        <v>1355</v>
      </c>
      <c r="N27" s="30"/>
      <c r="O27" s="269" t="s">
        <v>1134</v>
      </c>
      <c r="P27" s="270"/>
      <c r="Q27" s="270"/>
      <c r="R27" s="284" t="s">
        <v>1151</v>
      </c>
      <c r="S27" s="285"/>
      <c r="T27" s="285"/>
      <c r="U27" s="285"/>
      <c r="V27" s="285"/>
      <c r="W27" s="285"/>
      <c r="X27" s="285"/>
      <c r="Y27" s="285"/>
      <c r="Z27" s="285"/>
      <c r="AA27" s="285"/>
      <c r="AB27" s="285"/>
      <c r="AC27" s="286"/>
      <c r="AK27" s="90" t="s">
        <v>203</v>
      </c>
    </row>
    <row r="28" spans="1:37" s="24" customFormat="1" ht="16.5" customHeight="1">
      <c r="A28" s="184" t="s">
        <v>1495</v>
      </c>
      <c r="B28" s="291"/>
      <c r="C28" s="100" t="s">
        <v>1355</v>
      </c>
      <c r="D28" s="184" t="s">
        <v>1453</v>
      </c>
      <c r="E28" s="291"/>
      <c r="F28" s="100" t="s">
        <v>1457</v>
      </c>
      <c r="G28" s="184" t="s">
        <v>1358</v>
      </c>
      <c r="H28" s="185"/>
      <c r="I28" s="100" t="s">
        <v>1355</v>
      </c>
      <c r="J28" s="184" t="s">
        <v>24</v>
      </c>
      <c r="K28" s="291"/>
      <c r="L28" s="291"/>
      <c r="M28" s="100" t="s">
        <v>1355</v>
      </c>
      <c r="N28" s="30"/>
      <c r="O28" s="282"/>
      <c r="P28" s="283"/>
      <c r="Q28" s="283"/>
      <c r="R28" s="287"/>
      <c r="S28" s="287"/>
      <c r="T28" s="287"/>
      <c r="U28" s="287"/>
      <c r="V28" s="287"/>
      <c r="W28" s="287"/>
      <c r="X28" s="287"/>
      <c r="Y28" s="287"/>
      <c r="Z28" s="287"/>
      <c r="AA28" s="287"/>
      <c r="AB28" s="287"/>
      <c r="AC28" s="288"/>
      <c r="AK28" s="90" t="s">
        <v>201</v>
      </c>
    </row>
    <row r="29" spans="1:37" s="24" customFormat="1" ht="17.25" customHeight="1">
      <c r="A29" s="184" t="s">
        <v>1496</v>
      </c>
      <c r="B29" s="291"/>
      <c r="C29" s="100" t="s">
        <v>1355</v>
      </c>
      <c r="D29" s="184" t="s">
        <v>10</v>
      </c>
      <c r="E29" s="291"/>
      <c r="F29" s="100" t="s">
        <v>1355</v>
      </c>
      <c r="G29" s="184" t="s">
        <v>1359</v>
      </c>
      <c r="H29" s="185"/>
      <c r="I29" s="100" t="s">
        <v>1355</v>
      </c>
      <c r="J29" s="184" t="s">
        <v>25</v>
      </c>
      <c r="K29" s="291"/>
      <c r="L29" s="291"/>
      <c r="M29" s="100" t="s">
        <v>1355</v>
      </c>
      <c r="N29" s="30"/>
      <c r="O29" s="282"/>
      <c r="P29" s="283"/>
      <c r="Q29" s="283"/>
      <c r="R29" s="287"/>
      <c r="S29" s="287"/>
      <c r="T29" s="287"/>
      <c r="U29" s="287"/>
      <c r="V29" s="287"/>
      <c r="W29" s="287"/>
      <c r="X29" s="287"/>
      <c r="Y29" s="287"/>
      <c r="Z29" s="287"/>
      <c r="AA29" s="287"/>
      <c r="AB29" s="287"/>
      <c r="AC29" s="288"/>
      <c r="AK29" s="90" t="s">
        <v>199</v>
      </c>
    </row>
    <row r="30" spans="1:37" s="24" customFormat="1" ht="17.25" customHeight="1">
      <c r="A30" s="184" t="s">
        <v>1497</v>
      </c>
      <c r="B30" s="291"/>
      <c r="C30" s="100" t="s">
        <v>1357</v>
      </c>
      <c r="D30" s="184" t="s">
        <v>11</v>
      </c>
      <c r="E30" s="291"/>
      <c r="F30" s="100" t="s">
        <v>1355</v>
      </c>
      <c r="G30" s="184" t="s">
        <v>1133</v>
      </c>
      <c r="H30" s="185"/>
      <c r="I30" s="100" t="s">
        <v>1357</v>
      </c>
      <c r="J30" s="184" t="s">
        <v>26</v>
      </c>
      <c r="K30" s="291"/>
      <c r="L30" s="291"/>
      <c r="M30" s="100" t="s">
        <v>1355</v>
      </c>
      <c r="N30" s="30"/>
      <c r="O30" s="271"/>
      <c r="P30" s="272"/>
      <c r="Q30" s="272"/>
      <c r="R30" s="289"/>
      <c r="S30" s="289"/>
      <c r="T30" s="289"/>
      <c r="U30" s="289"/>
      <c r="V30" s="289"/>
      <c r="W30" s="289"/>
      <c r="X30" s="289"/>
      <c r="Y30" s="289"/>
      <c r="Z30" s="289"/>
      <c r="AA30" s="289"/>
      <c r="AB30" s="289"/>
      <c r="AC30" s="290"/>
      <c r="AK30" s="90" t="s">
        <v>197</v>
      </c>
    </row>
    <row r="31" spans="1:37" s="24" customFormat="1" ht="17.25" customHeight="1">
      <c r="A31" s="184" t="s">
        <v>1480</v>
      </c>
      <c r="B31" s="291"/>
      <c r="C31" s="100" t="s">
        <v>1355</v>
      </c>
      <c r="D31" s="184" t="s">
        <v>12</v>
      </c>
      <c r="E31" s="291"/>
      <c r="F31" s="100" t="s">
        <v>1355</v>
      </c>
      <c r="G31" s="184" t="s">
        <v>1132</v>
      </c>
      <c r="H31" s="185"/>
      <c r="I31" s="100" t="s">
        <v>1355</v>
      </c>
      <c r="J31" s="184" t="s">
        <v>27</v>
      </c>
      <c r="K31" s="301"/>
      <c r="L31" s="301"/>
      <c r="M31" s="100" t="s">
        <v>1355</v>
      </c>
      <c r="N31" s="30"/>
      <c r="O31" s="269" t="s">
        <v>1130</v>
      </c>
      <c r="P31" s="270"/>
      <c r="Q31" s="270"/>
      <c r="R31" s="303" t="s">
        <v>1151</v>
      </c>
      <c r="S31" s="303"/>
      <c r="T31" s="303"/>
      <c r="U31" s="303"/>
      <c r="V31" s="303"/>
      <c r="W31" s="303"/>
      <c r="X31" s="303"/>
      <c r="Y31" s="303"/>
      <c r="Z31" s="303"/>
      <c r="AA31" s="303"/>
      <c r="AB31" s="303"/>
      <c r="AC31" s="304"/>
      <c r="AK31" s="90" t="s">
        <v>195</v>
      </c>
    </row>
    <row r="32" spans="1:37" s="24" customFormat="1" ht="17.25" customHeight="1">
      <c r="A32" s="184" t="s">
        <v>1498</v>
      </c>
      <c r="B32" s="291"/>
      <c r="C32" s="100" t="s">
        <v>1357</v>
      </c>
      <c r="D32" s="184" t="s">
        <v>13</v>
      </c>
      <c r="E32" s="291"/>
      <c r="F32" s="100" t="s">
        <v>1355</v>
      </c>
      <c r="G32" s="184" t="s">
        <v>1361</v>
      </c>
      <c r="H32" s="185"/>
      <c r="I32" s="100" t="s">
        <v>1355</v>
      </c>
      <c r="J32" s="184" t="s">
        <v>1127</v>
      </c>
      <c r="K32" s="301"/>
      <c r="L32" s="301"/>
      <c r="M32" s="100" t="s">
        <v>1355</v>
      </c>
      <c r="N32" s="30"/>
      <c r="O32" s="282"/>
      <c r="P32" s="283"/>
      <c r="Q32" s="283"/>
      <c r="R32" s="305"/>
      <c r="S32" s="305"/>
      <c r="T32" s="305"/>
      <c r="U32" s="305"/>
      <c r="V32" s="305"/>
      <c r="W32" s="305"/>
      <c r="X32" s="305"/>
      <c r="Y32" s="305"/>
      <c r="Z32" s="305"/>
      <c r="AA32" s="305"/>
      <c r="AB32" s="305"/>
      <c r="AC32" s="306"/>
      <c r="AK32" s="97" t="s">
        <v>193</v>
      </c>
    </row>
    <row r="33" spans="1:37" s="24" customFormat="1" ht="17.25" customHeight="1">
      <c r="A33" s="184" t="s">
        <v>1479</v>
      </c>
      <c r="B33" s="291"/>
      <c r="C33" s="100" t="s">
        <v>1357</v>
      </c>
      <c r="D33" s="184" t="s">
        <v>1360</v>
      </c>
      <c r="E33" s="291"/>
      <c r="F33" s="100" t="s">
        <v>1355</v>
      </c>
      <c r="G33" s="184" t="s">
        <v>1499</v>
      </c>
      <c r="H33" s="185"/>
      <c r="I33" s="100" t="s">
        <v>1355</v>
      </c>
      <c r="J33" s="321"/>
      <c r="K33" s="322"/>
      <c r="L33" s="322"/>
      <c r="M33" s="143"/>
      <c r="N33" s="30"/>
      <c r="O33" s="282"/>
      <c r="P33" s="283"/>
      <c r="Q33" s="283"/>
      <c r="R33" s="305"/>
      <c r="S33" s="305"/>
      <c r="T33" s="305"/>
      <c r="U33" s="305"/>
      <c r="V33" s="305"/>
      <c r="W33" s="305"/>
      <c r="X33" s="305"/>
      <c r="Y33" s="305"/>
      <c r="Z33" s="305"/>
      <c r="AA33" s="305"/>
      <c r="AB33" s="305"/>
      <c r="AC33" s="306"/>
      <c r="AK33" s="97"/>
    </row>
    <row r="34" spans="1:37" s="24" customFormat="1" ht="17.25" customHeight="1">
      <c r="A34" s="323" t="s">
        <v>1478</v>
      </c>
      <c r="B34" s="324"/>
      <c r="C34" s="126" t="s">
        <v>1355</v>
      </c>
      <c r="D34" s="325" t="s">
        <v>1129</v>
      </c>
      <c r="E34" s="326"/>
      <c r="F34" s="126" t="s">
        <v>1357</v>
      </c>
      <c r="G34" s="325" t="s">
        <v>1131</v>
      </c>
      <c r="H34" s="327"/>
      <c r="I34" s="126" t="s">
        <v>1355</v>
      </c>
      <c r="J34" s="325"/>
      <c r="K34" s="328"/>
      <c r="L34" s="328"/>
      <c r="M34" s="144"/>
      <c r="N34" s="30"/>
      <c r="O34" s="271"/>
      <c r="P34" s="272"/>
      <c r="Q34" s="272"/>
      <c r="R34" s="307"/>
      <c r="S34" s="307"/>
      <c r="T34" s="307"/>
      <c r="U34" s="307"/>
      <c r="V34" s="307"/>
      <c r="W34" s="307"/>
      <c r="X34" s="307"/>
      <c r="Y34" s="307"/>
      <c r="Z34" s="307"/>
      <c r="AA34" s="307"/>
      <c r="AB34" s="307"/>
      <c r="AC34" s="308"/>
      <c r="AK34" s="97" t="s">
        <v>192</v>
      </c>
    </row>
    <row r="35" spans="1:37" s="24" customFormat="1" ht="17.25" customHeight="1">
      <c r="A35" s="96" t="s">
        <v>1454</v>
      </c>
      <c r="B35" s="96"/>
      <c r="C35" s="96"/>
      <c r="D35" s="96"/>
      <c r="E35" s="96"/>
      <c r="F35" s="96"/>
      <c r="N35" s="30"/>
      <c r="O35" s="269" t="s">
        <v>1128</v>
      </c>
      <c r="P35" s="270"/>
      <c r="Q35" s="270"/>
      <c r="R35" s="284" t="s">
        <v>1151</v>
      </c>
      <c r="S35" s="309"/>
      <c r="T35" s="309"/>
      <c r="U35" s="309"/>
      <c r="V35" s="309"/>
      <c r="W35" s="309"/>
      <c r="X35" s="309"/>
      <c r="Y35" s="309"/>
      <c r="Z35" s="309"/>
      <c r="AA35" s="309"/>
      <c r="AB35" s="309"/>
      <c r="AC35" s="310"/>
      <c r="AK35" s="97" t="s">
        <v>191</v>
      </c>
    </row>
    <row r="36" spans="1:37" s="24" customFormat="1" ht="17.25" customHeight="1">
      <c r="A36" s="315" t="s">
        <v>1124</v>
      </c>
      <c r="B36" s="316"/>
      <c r="C36" s="316"/>
      <c r="D36" s="316"/>
      <c r="E36" s="316"/>
      <c r="F36" s="316"/>
      <c r="G36" s="316"/>
      <c r="H36" s="316"/>
      <c r="I36" s="316"/>
      <c r="J36" s="316"/>
      <c r="K36" s="316"/>
      <c r="L36" s="316"/>
      <c r="M36" s="317"/>
      <c r="N36" s="98"/>
      <c r="O36" s="282"/>
      <c r="P36" s="283"/>
      <c r="Q36" s="283"/>
      <c r="R36" s="311"/>
      <c r="S36" s="311"/>
      <c r="T36" s="311"/>
      <c r="U36" s="311"/>
      <c r="V36" s="311"/>
      <c r="W36" s="311"/>
      <c r="X36" s="311"/>
      <c r="Y36" s="311"/>
      <c r="Z36" s="311"/>
      <c r="AA36" s="311"/>
      <c r="AB36" s="311"/>
      <c r="AC36" s="312"/>
      <c r="AK36" s="97" t="s">
        <v>190</v>
      </c>
    </row>
    <row r="37" spans="1:37" s="24" customFormat="1" ht="17.25" customHeight="1">
      <c r="A37" s="409" t="s">
        <v>1393</v>
      </c>
      <c r="B37" s="232"/>
      <c r="C37" s="232"/>
      <c r="D37" s="232"/>
      <c r="E37" s="232"/>
      <c r="F37" s="232"/>
      <c r="G37" s="232"/>
      <c r="H37" s="232"/>
      <c r="I37" s="232"/>
      <c r="J37" s="232"/>
      <c r="K37" s="232"/>
      <c r="L37" s="232"/>
      <c r="M37" s="233"/>
      <c r="N37" s="29"/>
      <c r="O37" s="282"/>
      <c r="P37" s="283"/>
      <c r="Q37" s="283"/>
      <c r="R37" s="311"/>
      <c r="S37" s="311"/>
      <c r="T37" s="311"/>
      <c r="U37" s="311"/>
      <c r="V37" s="311"/>
      <c r="W37" s="311"/>
      <c r="X37" s="311"/>
      <c r="Y37" s="311"/>
      <c r="Z37" s="311"/>
      <c r="AA37" s="311"/>
      <c r="AB37" s="311"/>
      <c r="AC37" s="312"/>
      <c r="AK37" s="97" t="s">
        <v>189</v>
      </c>
    </row>
    <row r="38" spans="1:37" s="24" customFormat="1" ht="17.25" customHeight="1">
      <c r="A38" s="319"/>
      <c r="B38" s="234"/>
      <c r="C38" s="234"/>
      <c r="D38" s="234"/>
      <c r="E38" s="234"/>
      <c r="F38" s="234"/>
      <c r="G38" s="234"/>
      <c r="H38" s="234"/>
      <c r="I38" s="234"/>
      <c r="J38" s="234"/>
      <c r="K38" s="234"/>
      <c r="L38" s="234"/>
      <c r="M38" s="235"/>
      <c r="N38" s="29"/>
      <c r="O38" s="271"/>
      <c r="P38" s="272"/>
      <c r="Q38" s="272"/>
      <c r="R38" s="313"/>
      <c r="S38" s="313"/>
      <c r="T38" s="313"/>
      <c r="U38" s="313"/>
      <c r="V38" s="313"/>
      <c r="W38" s="313"/>
      <c r="X38" s="313"/>
      <c r="Y38" s="313"/>
      <c r="Z38" s="313"/>
      <c r="AA38" s="313"/>
      <c r="AB38" s="313"/>
      <c r="AC38" s="314"/>
      <c r="AK38" s="97" t="s">
        <v>188</v>
      </c>
    </row>
    <row r="39" spans="1:37" s="24" customFormat="1" ht="16.5" customHeight="1">
      <c r="A39" s="319"/>
      <c r="B39" s="234"/>
      <c r="C39" s="234"/>
      <c r="D39" s="234"/>
      <c r="E39" s="234"/>
      <c r="F39" s="234"/>
      <c r="G39" s="234"/>
      <c r="H39" s="234"/>
      <c r="I39" s="234"/>
      <c r="J39" s="234"/>
      <c r="K39" s="234"/>
      <c r="L39" s="234"/>
      <c r="M39" s="235"/>
      <c r="N39" s="28"/>
      <c r="O39" s="241" t="s">
        <v>1126</v>
      </c>
      <c r="P39" s="242"/>
      <c r="Q39" s="242"/>
      <c r="R39" s="243" t="s">
        <v>1151</v>
      </c>
      <c r="S39" s="243"/>
      <c r="T39" s="243"/>
      <c r="U39" s="243"/>
      <c r="V39" s="243"/>
      <c r="W39" s="243"/>
      <c r="X39" s="243"/>
      <c r="Y39" s="243"/>
      <c r="Z39" s="243"/>
      <c r="AA39" s="243"/>
      <c r="AB39" s="243"/>
      <c r="AC39" s="244"/>
      <c r="AK39" s="97" t="s">
        <v>187</v>
      </c>
    </row>
    <row r="40" spans="1:37" s="24" customFormat="1" ht="16.5" customHeight="1">
      <c r="A40" s="141"/>
      <c r="B40" s="141"/>
      <c r="C40" s="141"/>
      <c r="D40" s="141"/>
      <c r="E40" s="141"/>
      <c r="F40" s="141"/>
      <c r="G40" s="141"/>
      <c r="H40" s="141"/>
      <c r="I40" s="141"/>
      <c r="J40" s="141"/>
      <c r="K40" s="141"/>
      <c r="L40" s="141"/>
      <c r="M40" s="141"/>
      <c r="N40" s="28"/>
      <c r="O40" s="241" t="s">
        <v>1125</v>
      </c>
      <c r="P40" s="242"/>
      <c r="Q40" s="242"/>
      <c r="R40" s="243" t="s">
        <v>1069</v>
      </c>
      <c r="S40" s="243"/>
      <c r="T40" s="243"/>
      <c r="U40" s="243"/>
      <c r="V40" s="243"/>
      <c r="W40" s="243"/>
      <c r="X40" s="243"/>
      <c r="Y40" s="243"/>
      <c r="Z40" s="243"/>
      <c r="AA40" s="243"/>
      <c r="AB40" s="243"/>
      <c r="AC40" s="244"/>
      <c r="AK40" s="97" t="s">
        <v>186</v>
      </c>
    </row>
    <row r="41" spans="1:37" s="24" customFormat="1" ht="17.25" customHeight="1">
      <c r="A41" s="238" t="s">
        <v>1362</v>
      </c>
      <c r="B41" s="239"/>
      <c r="C41" s="239"/>
      <c r="D41" s="239"/>
      <c r="E41" s="239"/>
      <c r="F41" s="239"/>
      <c r="G41" s="239"/>
      <c r="H41" s="239"/>
      <c r="I41" s="239"/>
      <c r="J41" s="239"/>
      <c r="K41" s="239"/>
      <c r="L41" s="239"/>
      <c r="M41" s="240"/>
      <c r="N41" s="28"/>
      <c r="O41" s="241" t="s">
        <v>1123</v>
      </c>
      <c r="P41" s="242"/>
      <c r="Q41" s="242"/>
      <c r="R41" s="243" t="s">
        <v>1363</v>
      </c>
      <c r="S41" s="243"/>
      <c r="T41" s="243"/>
      <c r="U41" s="243"/>
      <c r="V41" s="243"/>
      <c r="W41" s="243"/>
      <c r="X41" s="243"/>
      <c r="Y41" s="243"/>
      <c r="Z41" s="243"/>
      <c r="AA41" s="243"/>
      <c r="AB41" s="243"/>
      <c r="AC41" s="244"/>
      <c r="AK41" s="97" t="s">
        <v>185</v>
      </c>
    </row>
    <row r="42" spans="1:37" s="24" customFormat="1" ht="17.25" customHeight="1">
      <c r="A42" s="333" t="s">
        <v>1364</v>
      </c>
      <c r="B42" s="334"/>
      <c r="C42" s="334"/>
      <c r="D42" s="336" t="s">
        <v>1365</v>
      </c>
      <c r="E42" s="336"/>
      <c r="F42" s="336"/>
      <c r="G42" s="336"/>
      <c r="H42" s="336"/>
      <c r="I42" s="336"/>
      <c r="J42" s="336"/>
      <c r="K42" s="336"/>
      <c r="L42" s="336"/>
      <c r="M42" s="337"/>
      <c r="O42" s="338" t="s">
        <v>1122</v>
      </c>
      <c r="P42" s="339"/>
      <c r="Q42" s="339"/>
      <c r="R42" s="243" t="s">
        <v>1151</v>
      </c>
      <c r="S42" s="243"/>
      <c r="T42" s="243"/>
      <c r="U42" s="243"/>
      <c r="V42" s="243"/>
      <c r="W42" s="243"/>
      <c r="X42" s="243"/>
      <c r="Y42" s="243"/>
      <c r="Z42" s="243"/>
      <c r="AA42" s="243"/>
      <c r="AB42" s="243"/>
      <c r="AC42" s="244"/>
      <c r="AK42" s="97" t="s">
        <v>184</v>
      </c>
    </row>
    <row r="43" spans="1:37" s="24" customFormat="1" ht="17.25" customHeight="1">
      <c r="A43" s="329" t="s">
        <v>1366</v>
      </c>
      <c r="B43" s="330"/>
      <c r="C43" s="330"/>
      <c r="D43" s="332">
        <v>185</v>
      </c>
      <c r="E43" s="332"/>
      <c r="F43" s="99" t="s">
        <v>1367</v>
      </c>
      <c r="G43" s="330" t="s">
        <v>1112</v>
      </c>
      <c r="H43" s="330"/>
      <c r="I43" s="330"/>
      <c r="J43" s="411">
        <v>6</v>
      </c>
      <c r="K43" s="411"/>
      <c r="L43" s="411"/>
      <c r="M43" s="99" t="s">
        <v>1455</v>
      </c>
      <c r="O43" s="241" t="s">
        <v>1121</v>
      </c>
      <c r="P43" s="242"/>
      <c r="Q43" s="242"/>
      <c r="R43" s="243" t="s">
        <v>1151</v>
      </c>
      <c r="S43" s="243"/>
      <c r="T43" s="243"/>
      <c r="U43" s="243"/>
      <c r="V43" s="243"/>
      <c r="W43" s="243"/>
      <c r="X43" s="243"/>
      <c r="Y43" s="243"/>
      <c r="Z43" s="243"/>
      <c r="AA43" s="243"/>
      <c r="AB43" s="243"/>
      <c r="AC43" s="244"/>
      <c r="AK43" s="97" t="s">
        <v>183</v>
      </c>
    </row>
    <row r="44" spans="1:37" s="24" customFormat="1" ht="17.25" customHeight="1">
      <c r="A44" s="344" t="s">
        <v>1110</v>
      </c>
      <c r="B44" s="345"/>
      <c r="C44" s="345"/>
      <c r="D44" s="410">
        <v>9</v>
      </c>
      <c r="E44" s="410"/>
      <c r="F44" s="137" t="s">
        <v>1455</v>
      </c>
      <c r="G44" s="345" t="s">
        <v>1109</v>
      </c>
      <c r="H44" s="345"/>
      <c r="I44" s="345"/>
      <c r="J44" s="410">
        <v>20</v>
      </c>
      <c r="K44" s="410"/>
      <c r="L44" s="410"/>
      <c r="M44" s="137" t="s">
        <v>1455</v>
      </c>
      <c r="O44" s="241" t="s">
        <v>1120</v>
      </c>
      <c r="P44" s="242"/>
      <c r="Q44" s="242"/>
      <c r="R44" s="243" t="s">
        <v>1151</v>
      </c>
      <c r="S44" s="243"/>
      <c r="T44" s="243"/>
      <c r="U44" s="243"/>
      <c r="V44" s="243"/>
      <c r="W44" s="243"/>
      <c r="X44" s="243"/>
      <c r="Y44" s="243"/>
      <c r="Z44" s="243"/>
      <c r="AA44" s="243"/>
      <c r="AB44" s="243"/>
      <c r="AC44" s="244"/>
      <c r="AK44" s="97" t="s">
        <v>182</v>
      </c>
    </row>
    <row r="45" spans="1:37" s="24" customFormat="1" ht="15.75" customHeight="1">
      <c r="A45" s="340"/>
      <c r="B45" s="341"/>
      <c r="C45" s="341"/>
      <c r="D45" s="342"/>
      <c r="E45" s="342"/>
      <c r="F45" s="127"/>
      <c r="G45" s="341" t="s">
        <v>1107</v>
      </c>
      <c r="H45" s="341"/>
      <c r="I45" s="341"/>
      <c r="J45" s="342">
        <v>1.2</v>
      </c>
      <c r="K45" s="342"/>
      <c r="L45" s="342"/>
      <c r="M45" s="138" t="s">
        <v>1455</v>
      </c>
      <c r="O45" s="241" t="s">
        <v>1368</v>
      </c>
      <c r="P45" s="242"/>
      <c r="Q45" s="242"/>
      <c r="R45" s="243" t="s">
        <v>1369</v>
      </c>
      <c r="S45" s="243"/>
      <c r="T45" s="243"/>
      <c r="U45" s="243"/>
      <c r="V45" s="243"/>
      <c r="W45" s="243"/>
      <c r="X45" s="243"/>
      <c r="Y45" s="243"/>
      <c r="Z45" s="243"/>
      <c r="AA45" s="243"/>
      <c r="AB45" s="243"/>
      <c r="AC45" s="244"/>
      <c r="AK45" s="97" t="s">
        <v>181</v>
      </c>
    </row>
    <row r="46" spans="1:37" s="24" customFormat="1" ht="15.75" customHeight="1">
      <c r="A46" s="359" t="s">
        <v>1106</v>
      </c>
      <c r="B46" s="360"/>
      <c r="C46" s="360"/>
      <c r="D46" s="232" t="s">
        <v>1370</v>
      </c>
      <c r="E46" s="232"/>
      <c r="F46" s="232"/>
      <c r="G46" s="232"/>
      <c r="H46" s="232"/>
      <c r="I46" s="232"/>
      <c r="J46" s="232"/>
      <c r="K46" s="232"/>
      <c r="L46" s="232"/>
      <c r="M46" s="233"/>
      <c r="O46" s="269" t="s">
        <v>1119</v>
      </c>
      <c r="P46" s="270"/>
      <c r="Q46" s="270"/>
      <c r="R46" s="284" t="s">
        <v>1371</v>
      </c>
      <c r="S46" s="284"/>
      <c r="T46" s="284"/>
      <c r="U46" s="284"/>
      <c r="V46" s="284"/>
      <c r="W46" s="284"/>
      <c r="X46" s="284"/>
      <c r="Y46" s="284"/>
      <c r="Z46" s="284"/>
      <c r="AA46" s="284"/>
      <c r="AB46" s="284"/>
      <c r="AC46" s="293"/>
      <c r="AK46" s="97" t="s">
        <v>180</v>
      </c>
    </row>
    <row r="47" spans="1:37" s="24" customFormat="1" ht="15.75" customHeight="1">
      <c r="A47" s="359"/>
      <c r="B47" s="360"/>
      <c r="C47" s="360"/>
      <c r="D47" s="234"/>
      <c r="E47" s="234"/>
      <c r="F47" s="234"/>
      <c r="G47" s="234"/>
      <c r="H47" s="234"/>
      <c r="I47" s="234"/>
      <c r="J47" s="234"/>
      <c r="K47" s="234"/>
      <c r="L47" s="234"/>
      <c r="M47" s="235"/>
      <c r="O47" s="282"/>
      <c r="P47" s="283"/>
      <c r="Q47" s="283"/>
      <c r="R47" s="362"/>
      <c r="S47" s="362"/>
      <c r="T47" s="362"/>
      <c r="U47" s="362"/>
      <c r="V47" s="362"/>
      <c r="W47" s="362"/>
      <c r="X47" s="362"/>
      <c r="Y47" s="362"/>
      <c r="Z47" s="362"/>
      <c r="AA47" s="362"/>
      <c r="AB47" s="362"/>
      <c r="AC47" s="363"/>
      <c r="AK47" s="97" t="s">
        <v>179</v>
      </c>
    </row>
    <row r="48" spans="1:37" s="24" customFormat="1" ht="16.5" customHeight="1">
      <c r="A48" s="340"/>
      <c r="B48" s="341"/>
      <c r="C48" s="341"/>
      <c r="D48" s="236"/>
      <c r="E48" s="236"/>
      <c r="F48" s="236"/>
      <c r="G48" s="236"/>
      <c r="H48" s="236"/>
      <c r="I48" s="236"/>
      <c r="J48" s="236"/>
      <c r="K48" s="236"/>
      <c r="L48" s="236"/>
      <c r="M48" s="237"/>
      <c r="O48" s="271"/>
      <c r="P48" s="272"/>
      <c r="Q48" s="272"/>
      <c r="R48" s="294"/>
      <c r="S48" s="294"/>
      <c r="T48" s="294"/>
      <c r="U48" s="294"/>
      <c r="V48" s="294"/>
      <c r="W48" s="294"/>
      <c r="X48" s="294"/>
      <c r="Y48" s="294"/>
      <c r="Z48" s="294"/>
      <c r="AA48" s="294"/>
      <c r="AB48" s="294"/>
      <c r="AC48" s="295"/>
      <c r="AK48" s="97" t="s">
        <v>178</v>
      </c>
    </row>
    <row r="49" spans="1:37" s="24" customFormat="1" ht="16.5" customHeight="1">
      <c r="AK49" s="97" t="s">
        <v>177</v>
      </c>
    </row>
    <row r="50" spans="1:37" s="24" customFormat="1" ht="16.5" customHeight="1">
      <c r="A50" s="238" t="s">
        <v>1118</v>
      </c>
      <c r="B50" s="239"/>
      <c r="C50" s="239"/>
      <c r="D50" s="239"/>
      <c r="E50" s="239"/>
      <c r="F50" s="239"/>
      <c r="G50" s="239"/>
      <c r="H50" s="239"/>
      <c r="I50" s="239"/>
      <c r="J50" s="239"/>
      <c r="K50" s="239"/>
      <c r="L50" s="239"/>
      <c r="M50" s="240"/>
      <c r="O50" s="238" t="s">
        <v>1105</v>
      </c>
      <c r="P50" s="239"/>
      <c r="Q50" s="239"/>
      <c r="R50" s="239"/>
      <c r="S50" s="239"/>
      <c r="T50" s="239"/>
      <c r="U50" s="239"/>
      <c r="V50" s="239"/>
      <c r="W50" s="239"/>
      <c r="X50" s="239"/>
      <c r="Y50" s="239"/>
      <c r="Z50" s="239"/>
      <c r="AA50" s="239"/>
      <c r="AB50" s="239"/>
      <c r="AC50" s="240"/>
      <c r="AK50" s="97" t="s">
        <v>176</v>
      </c>
    </row>
    <row r="51" spans="1:37" s="24" customFormat="1" ht="16.5" customHeight="1">
      <c r="A51" s="348" t="s">
        <v>1117</v>
      </c>
      <c r="B51" s="349"/>
      <c r="C51" s="349"/>
      <c r="D51" s="349"/>
      <c r="E51" s="349"/>
      <c r="F51" s="350" t="s">
        <v>1057</v>
      </c>
      <c r="G51" s="350"/>
      <c r="H51" s="350"/>
      <c r="I51" s="350"/>
      <c r="J51" s="350"/>
      <c r="K51" s="350"/>
      <c r="L51" s="350"/>
      <c r="M51" s="351"/>
      <c r="O51" s="329" t="s">
        <v>1104</v>
      </c>
      <c r="P51" s="330"/>
      <c r="Q51" s="330"/>
      <c r="R51" s="416" t="s">
        <v>1372</v>
      </c>
      <c r="S51" s="416"/>
      <c r="T51" s="416"/>
      <c r="U51" s="416"/>
      <c r="V51" s="416"/>
      <c r="W51" s="416"/>
      <c r="X51" s="416"/>
      <c r="Y51" s="416"/>
      <c r="Z51" s="416"/>
      <c r="AA51" s="416"/>
      <c r="AB51" s="416"/>
      <c r="AC51" s="417"/>
      <c r="AK51" s="97" t="s">
        <v>175</v>
      </c>
    </row>
    <row r="52" spans="1:37" s="24" customFormat="1" ht="16.5" customHeight="1">
      <c r="A52" s="354" t="s">
        <v>1116</v>
      </c>
      <c r="B52" s="355"/>
      <c r="C52" s="355"/>
      <c r="D52" s="355"/>
      <c r="E52" s="355"/>
      <c r="F52" s="350" t="s">
        <v>1373</v>
      </c>
      <c r="G52" s="350"/>
      <c r="H52" s="350"/>
      <c r="I52" s="350"/>
      <c r="J52" s="350"/>
      <c r="K52" s="350"/>
      <c r="L52" s="350"/>
      <c r="M52" s="351"/>
      <c r="O52" s="344" t="s">
        <v>1102</v>
      </c>
      <c r="P52" s="345"/>
      <c r="Q52" s="345"/>
      <c r="R52" s="356" t="s">
        <v>1374</v>
      </c>
      <c r="S52" s="356"/>
      <c r="T52" s="356"/>
      <c r="U52" s="356"/>
      <c r="V52" s="356"/>
      <c r="W52" s="356"/>
      <c r="X52" s="356"/>
      <c r="Y52" s="356"/>
      <c r="Z52" s="356"/>
      <c r="AA52" s="356"/>
      <c r="AB52" s="356"/>
      <c r="AC52" s="418"/>
      <c r="AK52" s="97" t="s">
        <v>174</v>
      </c>
    </row>
    <row r="53" spans="1:37" s="24" customFormat="1" ht="16.5" customHeight="1">
      <c r="A53" s="348" t="s">
        <v>1115</v>
      </c>
      <c r="B53" s="349"/>
      <c r="C53" s="349"/>
      <c r="D53" s="349"/>
      <c r="E53" s="349"/>
      <c r="F53" s="350" t="s">
        <v>1066</v>
      </c>
      <c r="G53" s="350"/>
      <c r="H53" s="350"/>
      <c r="I53" s="350"/>
      <c r="J53" s="350"/>
      <c r="K53" s="350"/>
      <c r="L53" s="350"/>
      <c r="M53" s="351"/>
      <c r="O53" s="366" t="s">
        <v>1101</v>
      </c>
      <c r="P53" s="367"/>
      <c r="Q53" s="367"/>
      <c r="R53" s="412" t="s">
        <v>1375</v>
      </c>
      <c r="S53" s="412"/>
      <c r="T53" s="412"/>
      <c r="U53" s="412"/>
      <c r="V53" s="412"/>
      <c r="W53" s="412"/>
      <c r="X53" s="412"/>
      <c r="Y53" s="412"/>
      <c r="Z53" s="412"/>
      <c r="AA53" s="412"/>
      <c r="AB53" s="412"/>
      <c r="AC53" s="413"/>
      <c r="AK53" s="97" t="s">
        <v>173</v>
      </c>
    </row>
    <row r="54" spans="1:37" s="24" customFormat="1" ht="16.5" customHeight="1">
      <c r="A54" s="348" t="s">
        <v>1114</v>
      </c>
      <c r="B54" s="349"/>
      <c r="C54" s="349"/>
      <c r="D54" s="349"/>
      <c r="E54" s="349"/>
      <c r="F54" s="350" t="s">
        <v>1065</v>
      </c>
      <c r="G54" s="350"/>
      <c r="H54" s="350"/>
      <c r="I54" s="350"/>
      <c r="J54" s="350"/>
      <c r="K54" s="350"/>
      <c r="L54" s="350"/>
      <c r="M54" s="351"/>
      <c r="O54" s="368" t="s">
        <v>1100</v>
      </c>
      <c r="P54" s="369"/>
      <c r="Q54" s="369"/>
      <c r="R54" s="414" t="s">
        <v>1151</v>
      </c>
      <c r="S54" s="414"/>
      <c r="T54" s="414"/>
      <c r="U54" s="414"/>
      <c r="V54" s="414"/>
      <c r="W54" s="414"/>
      <c r="X54" s="414"/>
      <c r="Y54" s="414"/>
      <c r="Z54" s="414"/>
      <c r="AA54" s="414"/>
      <c r="AB54" s="414"/>
      <c r="AC54" s="415"/>
      <c r="AK54" s="97" t="s">
        <v>172</v>
      </c>
    </row>
    <row r="55" spans="1:37" s="24" customFormat="1" ht="16.5" customHeight="1">
      <c r="A55" s="348" t="s">
        <v>1113</v>
      </c>
      <c r="B55" s="349"/>
      <c r="C55" s="349"/>
      <c r="D55" s="349"/>
      <c r="E55" s="349"/>
      <c r="F55" s="350" t="s">
        <v>1056</v>
      </c>
      <c r="G55" s="350"/>
      <c r="H55" s="350"/>
      <c r="I55" s="350"/>
      <c r="J55" s="350"/>
      <c r="K55" s="350"/>
      <c r="L55" s="350"/>
      <c r="M55" s="351"/>
      <c r="O55" s="364" t="s">
        <v>1099</v>
      </c>
      <c r="P55" s="365"/>
      <c r="Q55" s="365"/>
      <c r="R55" s="419" t="s">
        <v>1062</v>
      </c>
      <c r="S55" s="419"/>
      <c r="T55" s="419"/>
      <c r="U55" s="419"/>
      <c r="V55" s="419"/>
      <c r="W55" s="419"/>
      <c r="X55" s="419"/>
      <c r="Y55" s="419"/>
      <c r="Z55" s="419"/>
      <c r="AA55" s="419"/>
      <c r="AB55" s="419"/>
      <c r="AC55" s="420"/>
      <c r="AK55" s="97" t="s">
        <v>171</v>
      </c>
    </row>
    <row r="56" spans="1:37" s="24" customFormat="1" ht="16.5" customHeight="1">
      <c r="A56" s="348" t="s">
        <v>1111</v>
      </c>
      <c r="B56" s="349"/>
      <c r="C56" s="349"/>
      <c r="D56" s="349"/>
      <c r="E56" s="349"/>
      <c r="F56" s="350" t="s">
        <v>1070</v>
      </c>
      <c r="G56" s="350"/>
      <c r="H56" s="350"/>
      <c r="I56" s="350"/>
      <c r="J56" s="350"/>
      <c r="K56" s="350"/>
      <c r="L56" s="350"/>
      <c r="M56" s="351"/>
      <c r="O56" s="366" t="s">
        <v>1098</v>
      </c>
      <c r="P56" s="367"/>
      <c r="Q56" s="367"/>
      <c r="R56" s="412" t="s">
        <v>1415</v>
      </c>
      <c r="S56" s="412"/>
      <c r="T56" s="412"/>
      <c r="U56" s="412"/>
      <c r="V56" s="412"/>
      <c r="W56" s="412"/>
      <c r="X56" s="412"/>
      <c r="Y56" s="412"/>
      <c r="Z56" s="412"/>
      <c r="AA56" s="412"/>
      <c r="AB56" s="412"/>
      <c r="AC56" s="413"/>
      <c r="AK56" s="97" t="s">
        <v>170</v>
      </c>
    </row>
    <row r="57" spans="1:37" s="24" customFormat="1" ht="18" customHeight="1">
      <c r="A57" s="370" t="s">
        <v>1108</v>
      </c>
      <c r="B57" s="371"/>
      <c r="C57" s="371"/>
      <c r="D57" s="371"/>
      <c r="E57" s="371"/>
      <c r="F57" s="371"/>
      <c r="G57" s="371"/>
      <c r="H57" s="371"/>
      <c r="I57" s="371"/>
      <c r="J57" s="371"/>
      <c r="K57" s="371"/>
      <c r="L57" s="371"/>
      <c r="M57" s="372"/>
      <c r="O57" s="368" t="s">
        <v>1097</v>
      </c>
      <c r="P57" s="369"/>
      <c r="Q57" s="369"/>
      <c r="R57" s="414" t="s">
        <v>1062</v>
      </c>
      <c r="S57" s="414"/>
      <c r="T57" s="414"/>
      <c r="U57" s="414"/>
      <c r="V57" s="414"/>
      <c r="W57" s="414"/>
      <c r="X57" s="414"/>
      <c r="Y57" s="414"/>
      <c r="Z57" s="414"/>
      <c r="AA57" s="414"/>
      <c r="AB57" s="414"/>
      <c r="AC57" s="415"/>
      <c r="AK57" s="97" t="s">
        <v>169</v>
      </c>
    </row>
    <row r="58" spans="1:37" s="24" customFormat="1" ht="17.25" customHeight="1">
      <c r="A58" s="319" t="s">
        <v>1387</v>
      </c>
      <c r="B58" s="234"/>
      <c r="C58" s="234"/>
      <c r="D58" s="234"/>
      <c r="E58" s="234"/>
      <c r="F58" s="234"/>
      <c r="G58" s="234"/>
      <c r="H58" s="234"/>
      <c r="I58" s="234"/>
      <c r="J58" s="234"/>
      <c r="K58" s="234"/>
      <c r="L58" s="234"/>
      <c r="M58" s="235"/>
      <c r="O58" s="364" t="s">
        <v>1096</v>
      </c>
      <c r="P58" s="365"/>
      <c r="Q58" s="365"/>
      <c r="R58" s="419" t="s">
        <v>1062</v>
      </c>
      <c r="S58" s="419"/>
      <c r="T58" s="419"/>
      <c r="U58" s="419"/>
      <c r="V58" s="419"/>
      <c r="W58" s="419"/>
      <c r="X58" s="419"/>
      <c r="Y58" s="419"/>
      <c r="Z58" s="419"/>
      <c r="AA58" s="419"/>
      <c r="AB58" s="419"/>
      <c r="AC58" s="420"/>
      <c r="AK58" s="97" t="s">
        <v>168</v>
      </c>
    </row>
    <row r="59" spans="1:37" s="24" customFormat="1" ht="17.25" customHeight="1">
      <c r="A59" s="319"/>
      <c r="B59" s="234"/>
      <c r="C59" s="234"/>
      <c r="D59" s="234"/>
      <c r="E59" s="234"/>
      <c r="F59" s="234"/>
      <c r="G59" s="234"/>
      <c r="H59" s="234"/>
      <c r="I59" s="234"/>
      <c r="J59" s="234"/>
      <c r="K59" s="234"/>
      <c r="L59" s="234"/>
      <c r="M59" s="235"/>
      <c r="O59" s="366" t="s">
        <v>1094</v>
      </c>
      <c r="P59" s="367"/>
      <c r="Q59" s="367"/>
      <c r="R59" s="412" t="s">
        <v>1415</v>
      </c>
      <c r="S59" s="412"/>
      <c r="T59" s="412"/>
      <c r="U59" s="412"/>
      <c r="V59" s="412"/>
      <c r="W59" s="412"/>
      <c r="X59" s="412"/>
      <c r="Y59" s="412"/>
      <c r="Z59" s="412"/>
      <c r="AA59" s="412"/>
      <c r="AB59" s="412"/>
      <c r="AC59" s="413"/>
      <c r="AK59" s="97" t="s">
        <v>167</v>
      </c>
    </row>
    <row r="60" spans="1:37" s="24" customFormat="1" ht="17.25" customHeight="1">
      <c r="A60" s="319"/>
      <c r="B60" s="234"/>
      <c r="C60" s="234"/>
      <c r="D60" s="234"/>
      <c r="E60" s="234"/>
      <c r="F60" s="234"/>
      <c r="G60" s="234"/>
      <c r="H60" s="234"/>
      <c r="I60" s="234"/>
      <c r="J60" s="234"/>
      <c r="K60" s="234"/>
      <c r="L60" s="234"/>
      <c r="M60" s="235"/>
      <c r="O60" s="329" t="s">
        <v>1092</v>
      </c>
      <c r="P60" s="330"/>
      <c r="Q60" s="330"/>
      <c r="R60" s="416" t="s">
        <v>1062</v>
      </c>
      <c r="S60" s="416"/>
      <c r="T60" s="416"/>
      <c r="U60" s="416"/>
      <c r="V60" s="416"/>
      <c r="W60" s="416"/>
      <c r="X60" s="416"/>
      <c r="Y60" s="416"/>
      <c r="Z60" s="416"/>
      <c r="AA60" s="416"/>
      <c r="AB60" s="416"/>
      <c r="AC60" s="417"/>
      <c r="AK60" s="24" t="s">
        <v>165</v>
      </c>
    </row>
    <row r="61" spans="1:37" s="24" customFormat="1" ht="17.25" customHeight="1">
      <c r="A61" s="319"/>
      <c r="B61" s="234"/>
      <c r="C61" s="234"/>
      <c r="D61" s="234"/>
      <c r="E61" s="234"/>
      <c r="F61" s="234"/>
      <c r="G61" s="234"/>
      <c r="H61" s="234"/>
      <c r="I61" s="234"/>
      <c r="J61" s="234"/>
      <c r="K61" s="234"/>
      <c r="L61" s="234"/>
      <c r="M61" s="235"/>
      <c r="O61" s="375" t="s">
        <v>1091</v>
      </c>
      <c r="P61" s="376"/>
      <c r="Q61" s="376"/>
      <c r="R61" s="377" t="s">
        <v>1062</v>
      </c>
      <c r="S61" s="377"/>
      <c r="T61" s="377"/>
      <c r="U61" s="377"/>
      <c r="V61" s="377"/>
      <c r="W61" s="377"/>
      <c r="X61" s="377"/>
      <c r="Y61" s="377"/>
      <c r="Z61" s="377"/>
      <c r="AA61" s="377"/>
      <c r="AB61" s="377"/>
      <c r="AC61" s="426"/>
    </row>
    <row r="62" spans="1:37" s="24" customFormat="1" ht="17.25" customHeight="1">
      <c r="A62" s="380" t="s">
        <v>1103</v>
      </c>
      <c r="B62" s="381"/>
      <c r="C62" s="381"/>
      <c r="D62" s="381"/>
      <c r="E62" s="381"/>
      <c r="F62" s="381"/>
      <c r="G62" s="381"/>
      <c r="H62" s="381"/>
      <c r="I62" s="381"/>
      <c r="J62" s="381"/>
      <c r="K62" s="381"/>
      <c r="L62" s="381"/>
      <c r="M62" s="382"/>
      <c r="O62" s="23"/>
      <c r="P62" s="23"/>
      <c r="Q62" s="23"/>
      <c r="R62" s="23"/>
      <c r="S62" s="23"/>
      <c r="T62" s="23"/>
      <c r="U62" s="23"/>
      <c r="V62" s="23"/>
      <c r="W62" s="23"/>
      <c r="X62" s="23"/>
      <c r="Y62" s="23"/>
      <c r="Z62" s="23"/>
      <c r="AA62" s="23"/>
      <c r="AB62" s="23"/>
      <c r="AC62" s="23"/>
    </row>
    <row r="63" spans="1:37" s="24" customFormat="1" ht="17.25" customHeight="1">
      <c r="A63" s="319" t="s">
        <v>1392</v>
      </c>
      <c r="B63" s="234"/>
      <c r="C63" s="234"/>
      <c r="D63" s="234"/>
      <c r="E63" s="234"/>
      <c r="F63" s="234"/>
      <c r="G63" s="234"/>
      <c r="H63" s="234"/>
      <c r="I63" s="234"/>
      <c r="J63" s="234"/>
      <c r="K63" s="234"/>
      <c r="L63" s="234"/>
      <c r="M63" s="235"/>
      <c r="O63" s="384" t="s">
        <v>1376</v>
      </c>
      <c r="P63" s="385"/>
      <c r="Q63" s="385"/>
      <c r="R63" s="385"/>
      <c r="S63" s="385"/>
      <c r="T63" s="385"/>
      <c r="U63" s="385"/>
      <c r="V63" s="385"/>
      <c r="W63" s="385"/>
      <c r="X63" s="385"/>
      <c r="Y63" s="385"/>
      <c r="Z63" s="385"/>
      <c r="AA63" s="385"/>
      <c r="AB63" s="385"/>
      <c r="AC63" s="386"/>
    </row>
    <row r="64" spans="1:37" s="24" customFormat="1" ht="17.25" customHeight="1">
      <c r="A64" s="319"/>
      <c r="B64" s="234"/>
      <c r="C64" s="234"/>
      <c r="D64" s="234"/>
      <c r="E64" s="234"/>
      <c r="F64" s="234"/>
      <c r="G64" s="234"/>
      <c r="H64" s="234"/>
      <c r="I64" s="234"/>
      <c r="J64" s="234"/>
      <c r="K64" s="234"/>
      <c r="L64" s="234"/>
      <c r="M64" s="235"/>
      <c r="O64" s="387" t="s">
        <v>1377</v>
      </c>
      <c r="P64" s="388"/>
      <c r="Q64" s="388"/>
      <c r="R64" s="427" t="s">
        <v>1378</v>
      </c>
      <c r="S64" s="427"/>
      <c r="T64" s="427"/>
      <c r="U64" s="427"/>
      <c r="V64" s="427"/>
      <c r="W64" s="427"/>
      <c r="X64" s="427"/>
      <c r="Y64" s="427"/>
      <c r="Z64" s="427"/>
      <c r="AA64" s="427"/>
      <c r="AB64" s="427"/>
      <c r="AC64" s="428"/>
    </row>
    <row r="65" spans="1:37" s="24" customFormat="1" ht="17.25" customHeight="1">
      <c r="A65" s="319"/>
      <c r="B65" s="234"/>
      <c r="C65" s="234"/>
      <c r="D65" s="234"/>
      <c r="E65" s="234"/>
      <c r="F65" s="234"/>
      <c r="G65" s="234"/>
      <c r="H65" s="234"/>
      <c r="I65" s="234"/>
      <c r="J65" s="234"/>
      <c r="K65" s="234"/>
      <c r="L65" s="234"/>
      <c r="M65" s="235"/>
      <c r="O65" s="391" t="s">
        <v>1379</v>
      </c>
      <c r="P65" s="392"/>
      <c r="Q65" s="392"/>
      <c r="R65" s="429" t="s">
        <v>1411</v>
      </c>
      <c r="S65" s="429"/>
      <c r="T65" s="429"/>
      <c r="U65" s="429"/>
      <c r="V65" s="429"/>
      <c r="W65" s="429"/>
      <c r="X65" s="429"/>
      <c r="Y65" s="429"/>
      <c r="Z65" s="429"/>
      <c r="AA65" s="429"/>
      <c r="AB65" s="429"/>
      <c r="AC65" s="430"/>
    </row>
    <row r="66" spans="1:37" s="24" customFormat="1" ht="17.25" customHeight="1">
      <c r="A66" s="383"/>
      <c r="B66" s="236"/>
      <c r="C66" s="236"/>
      <c r="D66" s="236"/>
      <c r="E66" s="236"/>
      <c r="F66" s="236"/>
      <c r="G66" s="236"/>
      <c r="H66" s="236"/>
      <c r="I66" s="236"/>
      <c r="J66" s="236"/>
      <c r="K66" s="236"/>
      <c r="L66" s="236"/>
      <c r="M66" s="237"/>
      <c r="O66" s="393"/>
      <c r="P66" s="394"/>
      <c r="Q66" s="394"/>
      <c r="R66" s="431"/>
      <c r="S66" s="431"/>
      <c r="T66" s="431"/>
      <c r="U66" s="431"/>
      <c r="V66" s="431"/>
      <c r="W66" s="431"/>
      <c r="X66" s="431"/>
      <c r="Y66" s="431"/>
      <c r="Z66" s="431"/>
      <c r="AA66" s="431"/>
      <c r="AB66" s="431"/>
      <c r="AC66" s="432"/>
    </row>
    <row r="67" spans="1:37" s="24" customFormat="1" ht="17.25" customHeight="1">
      <c r="A67" s="348" t="s">
        <v>1095</v>
      </c>
      <c r="B67" s="349"/>
      <c r="C67" s="349"/>
      <c r="D67" s="349"/>
      <c r="E67" s="349"/>
      <c r="F67" s="421" t="s">
        <v>1060</v>
      </c>
      <c r="G67" s="421"/>
      <c r="H67" s="421"/>
      <c r="I67" s="421"/>
      <c r="J67" s="421"/>
      <c r="K67" s="421"/>
      <c r="L67" s="421"/>
      <c r="M67" s="422"/>
      <c r="N67" s="26"/>
      <c r="O67" s="232" t="s">
        <v>1380</v>
      </c>
      <c r="P67" s="232"/>
      <c r="Q67" s="232"/>
      <c r="R67" s="232"/>
      <c r="S67" s="232"/>
      <c r="T67" s="232"/>
      <c r="U67" s="232"/>
      <c r="V67" s="232"/>
      <c r="W67" s="232"/>
      <c r="X67" s="232"/>
      <c r="Y67" s="232"/>
      <c r="Z67" s="232"/>
      <c r="AA67" s="232"/>
      <c r="AB67" s="232"/>
      <c r="AC67" s="232"/>
    </row>
    <row r="68" spans="1:37" s="24" customFormat="1" ht="17.25" customHeight="1">
      <c r="A68" s="348" t="s">
        <v>1093</v>
      </c>
      <c r="B68" s="349"/>
      <c r="C68" s="349"/>
      <c r="D68" s="349"/>
      <c r="E68" s="349"/>
      <c r="F68" s="423" t="s">
        <v>1062</v>
      </c>
      <c r="G68" s="423"/>
      <c r="H68" s="423"/>
      <c r="I68" s="423"/>
      <c r="J68" s="423"/>
      <c r="K68" s="423"/>
      <c r="L68" s="423"/>
      <c r="M68" s="424"/>
      <c r="N68" s="26"/>
      <c r="O68" s="234"/>
      <c r="P68" s="234"/>
      <c r="Q68" s="234"/>
      <c r="R68" s="234"/>
      <c r="S68" s="234"/>
      <c r="T68" s="234"/>
      <c r="U68" s="234"/>
      <c r="V68" s="234"/>
      <c r="W68" s="234"/>
      <c r="X68" s="234"/>
      <c r="Y68" s="234"/>
      <c r="Z68" s="234"/>
      <c r="AA68" s="234"/>
      <c r="AB68" s="234"/>
      <c r="AC68" s="234"/>
    </row>
    <row r="69" spans="1:37" s="24" customFormat="1" ht="16.5" customHeight="1">
      <c r="A69" s="348" t="s">
        <v>1381</v>
      </c>
      <c r="B69" s="349"/>
      <c r="C69" s="349"/>
      <c r="D69" s="349"/>
      <c r="E69" s="349"/>
      <c r="F69" s="374" t="s">
        <v>1415</v>
      </c>
      <c r="G69" s="374"/>
      <c r="H69" s="374"/>
      <c r="I69" s="374"/>
      <c r="J69" s="374"/>
      <c r="K69" s="374"/>
      <c r="L69" s="374"/>
      <c r="M69" s="425"/>
      <c r="N69" s="25"/>
      <c r="O69" s="234"/>
      <c r="P69" s="234"/>
      <c r="Q69" s="234"/>
      <c r="R69" s="234"/>
      <c r="S69" s="234"/>
      <c r="T69" s="234"/>
      <c r="U69" s="234"/>
      <c r="V69" s="234"/>
      <c r="W69" s="234"/>
      <c r="X69" s="234"/>
      <c r="Y69" s="234"/>
      <c r="Z69" s="234"/>
      <c r="AA69" s="234"/>
      <c r="AB69" s="234"/>
      <c r="AC69" s="234"/>
    </row>
    <row r="70" spans="1:37" ht="15.75" customHeight="1">
      <c r="AK70" s="24"/>
    </row>
    <row r="71" spans="1:37" ht="15.75" customHeight="1">
      <c r="AK71" s="24"/>
    </row>
    <row r="72" spans="1:37" ht="15.75" customHeight="1">
      <c r="AK72" s="24"/>
    </row>
    <row r="73" spans="1:37" ht="15.75" customHeight="1">
      <c r="AK73" s="24"/>
    </row>
    <row r="74" spans="1:37" ht="15.75" customHeight="1">
      <c r="AK74" s="24"/>
    </row>
    <row r="75" spans="1:37" ht="15.75" customHeight="1">
      <c r="AK75" s="24"/>
    </row>
  </sheetData>
  <sheetProtection sheet="1" objects="1" scenarios="1" formatCells="0"/>
  <mergeCells count="202">
    <mergeCell ref="A25:B25"/>
    <mergeCell ref="C25:D25"/>
    <mergeCell ref="E25:F25"/>
    <mergeCell ref="G25:H25"/>
    <mergeCell ref="I25:J25"/>
    <mergeCell ref="L25:M25"/>
    <mergeCell ref="A67:E67"/>
    <mergeCell ref="F67:M67"/>
    <mergeCell ref="O67:AC69"/>
    <mergeCell ref="A68:E68"/>
    <mergeCell ref="F68:M68"/>
    <mergeCell ref="A69:E69"/>
    <mergeCell ref="F69:M69"/>
    <mergeCell ref="O61:Q61"/>
    <mergeCell ref="R61:AC61"/>
    <mergeCell ref="A62:M62"/>
    <mergeCell ref="A63:M66"/>
    <mergeCell ref="O63:AC63"/>
    <mergeCell ref="O64:Q64"/>
    <mergeCell ref="R64:AC64"/>
    <mergeCell ref="O65:Q66"/>
    <mergeCell ref="R65:AC66"/>
    <mergeCell ref="A57:M57"/>
    <mergeCell ref="O57:Q57"/>
    <mergeCell ref="R57:AC57"/>
    <mergeCell ref="A58:M61"/>
    <mergeCell ref="O58:Q58"/>
    <mergeCell ref="R58:AC58"/>
    <mergeCell ref="O59:Q59"/>
    <mergeCell ref="R59:AC59"/>
    <mergeCell ref="O60:Q60"/>
    <mergeCell ref="R60:AC60"/>
    <mergeCell ref="A55:E55"/>
    <mergeCell ref="F55:M55"/>
    <mergeCell ref="O55:Q55"/>
    <mergeCell ref="R55:AC55"/>
    <mergeCell ref="A56:E56"/>
    <mergeCell ref="F56:M56"/>
    <mergeCell ref="O56:Q56"/>
    <mergeCell ref="R56:AC56"/>
    <mergeCell ref="A53:E53"/>
    <mergeCell ref="F53:M53"/>
    <mergeCell ref="O53:Q53"/>
    <mergeCell ref="R53:AC53"/>
    <mergeCell ref="A54:E54"/>
    <mergeCell ref="F54:M54"/>
    <mergeCell ref="O54:Q54"/>
    <mergeCell ref="R54:AC54"/>
    <mergeCell ref="A51:E51"/>
    <mergeCell ref="F51:M51"/>
    <mergeCell ref="O51:Q51"/>
    <mergeCell ref="R51:AC51"/>
    <mergeCell ref="A52:E52"/>
    <mergeCell ref="F52:M52"/>
    <mergeCell ref="O52:Q52"/>
    <mergeCell ref="R52:AC52"/>
    <mergeCell ref="A46:C48"/>
    <mergeCell ref="D46:M48"/>
    <mergeCell ref="O46:Q48"/>
    <mergeCell ref="R46:AC48"/>
    <mergeCell ref="A50:M50"/>
    <mergeCell ref="O50:AC50"/>
    <mergeCell ref="A45:C45"/>
    <mergeCell ref="D45:E45"/>
    <mergeCell ref="G45:I45"/>
    <mergeCell ref="J45:L45"/>
    <mergeCell ref="O45:Q45"/>
    <mergeCell ref="R45:AC45"/>
    <mergeCell ref="A44:C44"/>
    <mergeCell ref="D44:E44"/>
    <mergeCell ref="G44:I44"/>
    <mergeCell ref="J44:L44"/>
    <mergeCell ref="O44:Q44"/>
    <mergeCell ref="R44:AC44"/>
    <mergeCell ref="A43:C43"/>
    <mergeCell ref="D43:E43"/>
    <mergeCell ref="G43:I43"/>
    <mergeCell ref="J43:L43"/>
    <mergeCell ref="O43:Q43"/>
    <mergeCell ref="R43:AC43"/>
    <mergeCell ref="O40:Q40"/>
    <mergeCell ref="R40:AC40"/>
    <mergeCell ref="A41:M41"/>
    <mergeCell ref="O41:Q41"/>
    <mergeCell ref="R41:AC41"/>
    <mergeCell ref="A42:C42"/>
    <mergeCell ref="D42:M42"/>
    <mergeCell ref="O42:Q42"/>
    <mergeCell ref="R42:AC42"/>
    <mergeCell ref="O31:Q34"/>
    <mergeCell ref="R31:AC34"/>
    <mergeCell ref="A32:B32"/>
    <mergeCell ref="D32:E32"/>
    <mergeCell ref="G32:H32"/>
    <mergeCell ref="J32:L32"/>
    <mergeCell ref="O35:Q38"/>
    <mergeCell ref="R35:AC38"/>
    <mergeCell ref="A36:M36"/>
    <mergeCell ref="A37:M39"/>
    <mergeCell ref="O39:Q39"/>
    <mergeCell ref="R39:AC39"/>
    <mergeCell ref="A33:B33"/>
    <mergeCell ref="D33:E33"/>
    <mergeCell ref="G33:H33"/>
    <mergeCell ref="J33:L33"/>
    <mergeCell ref="A34:B34"/>
    <mergeCell ref="D34:E34"/>
    <mergeCell ref="G34:H34"/>
    <mergeCell ref="J34:L34"/>
    <mergeCell ref="J30:L30"/>
    <mergeCell ref="A27:B27"/>
    <mergeCell ref="D27:E27"/>
    <mergeCell ref="G27:H27"/>
    <mergeCell ref="J27:L27"/>
    <mergeCell ref="A31:B31"/>
    <mergeCell ref="D31:E31"/>
    <mergeCell ref="G31:H31"/>
    <mergeCell ref="J31:L31"/>
    <mergeCell ref="A24:B24"/>
    <mergeCell ref="C24:D24"/>
    <mergeCell ref="E24:F24"/>
    <mergeCell ref="G24:H24"/>
    <mergeCell ref="I24:J24"/>
    <mergeCell ref="O27:Q30"/>
    <mergeCell ref="R27:AC30"/>
    <mergeCell ref="A28:B28"/>
    <mergeCell ref="D28:E28"/>
    <mergeCell ref="G28:H28"/>
    <mergeCell ref="J28:L28"/>
    <mergeCell ref="L24:M24"/>
    <mergeCell ref="O24:Q24"/>
    <mergeCell ref="R24:AC24"/>
    <mergeCell ref="O25:Q26"/>
    <mergeCell ref="R25:AC26"/>
    <mergeCell ref="A26:M26"/>
    <mergeCell ref="A29:B29"/>
    <mergeCell ref="D29:E29"/>
    <mergeCell ref="G29:H29"/>
    <mergeCell ref="J29:L29"/>
    <mergeCell ref="A30:B30"/>
    <mergeCell ref="D30:E30"/>
    <mergeCell ref="G30:H30"/>
    <mergeCell ref="A21:B21"/>
    <mergeCell ref="C21:D21"/>
    <mergeCell ref="E21:F21"/>
    <mergeCell ref="G21:H21"/>
    <mergeCell ref="I21:J21"/>
    <mergeCell ref="L21:M21"/>
    <mergeCell ref="O21:Q21"/>
    <mergeCell ref="R21:AC21"/>
    <mergeCell ref="C22:D22"/>
    <mergeCell ref="E22:F22"/>
    <mergeCell ref="G22:H22"/>
    <mergeCell ref="L22:M22"/>
    <mergeCell ref="O22:Q23"/>
    <mergeCell ref="R22:AC23"/>
    <mergeCell ref="A23:B23"/>
    <mergeCell ref="C23:D23"/>
    <mergeCell ref="E23:F23"/>
    <mergeCell ref="G23:H23"/>
    <mergeCell ref="I23:J23"/>
    <mergeCell ref="L23:M23"/>
    <mergeCell ref="I22:K22"/>
    <mergeCell ref="O10:Q18"/>
    <mergeCell ref="R10:AC18"/>
    <mergeCell ref="A19:M19"/>
    <mergeCell ref="O19:Q19"/>
    <mergeCell ref="R19:AC19"/>
    <mergeCell ref="A20:B20"/>
    <mergeCell ref="C20:D20"/>
    <mergeCell ref="E20:F20"/>
    <mergeCell ref="G20:H20"/>
    <mergeCell ref="I20:K20"/>
    <mergeCell ref="L20:M20"/>
    <mergeCell ref="O20:Q20"/>
    <mergeCell ref="R20:AC20"/>
    <mergeCell ref="X6:Y6"/>
    <mergeCell ref="Z6:AC6"/>
    <mergeCell ref="A8:M8"/>
    <mergeCell ref="O8:AC8"/>
    <mergeCell ref="O9:Q9"/>
    <mergeCell ref="R9:AC9"/>
    <mergeCell ref="E5:H5"/>
    <mergeCell ref="I5:M5"/>
    <mergeCell ref="N5:Q5"/>
    <mergeCell ref="V5:AC5"/>
    <mergeCell ref="A6:D6"/>
    <mergeCell ref="E6:H6"/>
    <mergeCell ref="I6:M6"/>
    <mergeCell ref="N6:Q6"/>
    <mergeCell ref="R6:U6"/>
    <mergeCell ref="V6:W6"/>
    <mergeCell ref="A1:AC1"/>
    <mergeCell ref="A2:AC2"/>
    <mergeCell ref="A3:D4"/>
    <mergeCell ref="E3:Q3"/>
    <mergeCell ref="R3:U3"/>
    <mergeCell ref="V3:AC3"/>
    <mergeCell ref="E4:Q4"/>
    <mergeCell ref="R4:U5"/>
    <mergeCell ref="V4:AC4"/>
    <mergeCell ref="A5:D5"/>
  </mergeCells>
  <phoneticPr fontId="18"/>
  <dataValidations count="10">
    <dataValidation type="list" allowBlank="1" showInputMessage="1" showErrorMessage="1" sqref="F27:F34 I27:I34 M27:M34" xr:uid="{00000000-0002-0000-0600-000000000000}">
      <formula1>"●,×,－,＊"</formula1>
    </dataValidation>
    <dataValidation type="list" allowBlank="1" showInputMessage="1" showErrorMessage="1" sqref="F51:M51" xr:uid="{00000000-0002-0000-0600-000002000000}">
      <formula1>"賞味期限対象,消費期限対象,使用期限・品質保証期限対象,－"</formula1>
    </dataValidation>
    <dataValidation type="list" allowBlank="1" showInputMessage="1" showErrorMessage="1" sqref="F56:M56" xr:uid="{00000000-0002-0000-0600-000003000000}">
      <formula1>"対象外,対象,対象（セット品）"</formula1>
    </dataValidation>
    <dataValidation type="list" allowBlank="1" showInputMessage="1" showErrorMessage="1" sqref="F55:M55" xr:uid="{00000000-0002-0000-0600-000004000000}">
      <formula1>"常温,冷蔵,冷凍,チルド,超冷凍,冷暗所,その他"</formula1>
    </dataValidation>
    <dataValidation type="list" allowBlank="1" showInputMessage="1" showErrorMessage="1" sqref="F53:M54" xr:uid="{00000000-0002-0000-0600-000005000000}">
      <formula1>"あり,なし"</formula1>
    </dataValidation>
    <dataValidation type="list" allowBlank="1" showInputMessage="1" showErrorMessage="1" sqref="F67:M67" xr:uid="{00000000-0002-0000-0600-000006000000}">
      <formula1>"当該ケースに酒類を含まない,当該ケースに酒類を含む（酒類を含むセット商品も同様）"</formula1>
    </dataValidation>
    <dataValidation type="list" allowBlank="1" showInputMessage="1" showErrorMessage="1" sqref="F68:M68" xr:uid="{00000000-0002-0000-0600-000007000000}">
      <formula1>$AK$1:$AK$60</formula1>
    </dataValidation>
    <dataValidation type="list" allowBlank="1" showInputMessage="1" showErrorMessage="1" sqref="V6:W6" xr:uid="{00000000-0002-0000-0600-000008000000}">
      <formula1>"ＮＢ,ＰＢ"</formula1>
    </dataValidation>
    <dataValidation type="list" allowBlank="1" showInputMessage="1" showErrorMessage="1" sqref="C27:C34" xr:uid="{00000000-0002-0000-0600-000009000000}">
      <formula1>"●,×"</formula1>
    </dataValidation>
    <dataValidation type="list" allowBlank="1" showInputMessage="1" showErrorMessage="1" sqref="A34:B34" xr:uid="{0242D451-7201-402A-8730-A6EBDFAF5EB5}">
      <formula1>"★ 落花生,★ ピーナッツ"</formula1>
    </dataValidation>
  </dataValidations>
  <printOptions horizontalCentered="1"/>
  <pageMargins left="0.31496062992125984" right="0.31496062992125984" top="0.35433070866141736" bottom="0.39370078740157483" header="0.19685039370078741" footer="0.15748031496062992"/>
  <pageSetup paperSize="9" scale="71" orientation="portrait" r:id="rId1"/>
  <headerFooter alignWithMargins="0">
    <oddFooter>&amp;C&amp;10&amp;K000000本商品規格書&amp;"ＭＳ Ｐゴシック,標準"は、平成26年度農林水産省補助事業『標準商品規格&amp;9書とそのガイドラインの検討会』で定めた「標準商品規格書（SSSP/2014） 第3版」に準拠しています。</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77be6b-d28a-41e5-b926-60d66cf23046" xsi:nil="true"/>
    <lcf76f155ced4ddcb4097134ff3c332f xmlns="d7c78a8b-e64c-4cec-9a5c-27068c4db2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FAE144D8655A44AC2FCDB605328B11" ma:contentTypeVersion="12" ma:contentTypeDescription="新しいドキュメントを作成します。" ma:contentTypeScope="" ma:versionID="d5dfa0318925c8f791c94365c413357c">
  <xsd:schema xmlns:xsd="http://www.w3.org/2001/XMLSchema" xmlns:xs="http://www.w3.org/2001/XMLSchema" xmlns:p="http://schemas.microsoft.com/office/2006/metadata/properties" xmlns:ns2="d7c78a8b-e64c-4cec-9a5c-27068c4db299" xmlns:ns3="0477be6b-d28a-41e5-b926-60d66cf23046" targetNamespace="http://schemas.microsoft.com/office/2006/metadata/properties" ma:root="true" ma:fieldsID="706bf11bb62ec6e225458e1ec480b288" ns2:_="" ns3:_="">
    <xsd:import namespace="d7c78a8b-e64c-4cec-9a5c-27068c4db299"/>
    <xsd:import namespace="0477be6b-d28a-41e5-b926-60d66cf2304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8a8b-e64c-4cec-9a5c-27068c4db29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b2fef8c4-c47d-415f-a568-226a558c7a5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77be6b-d28a-41e5-b926-60d66cf2304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7d2d4d6-50ce-4447-9c94-770cd67f7181}" ma:internalName="TaxCatchAll" ma:showField="CatchAllData" ma:web="0477be6b-d28a-41e5-b926-60d66cf2304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9F7F6A-ABD4-451A-A762-246F5D1BB9FB}">
  <ds:schemaRefs>
    <ds:schemaRef ds:uri="http://purl.org/dc/dcmitype/"/>
    <ds:schemaRef ds:uri="http://schemas.openxmlformats.org/package/2006/metadata/core-properties"/>
    <ds:schemaRef ds:uri="http://purl.org/dc/elements/1.1/"/>
    <ds:schemaRef ds:uri="http://schemas.microsoft.com/office/2006/metadata/properties"/>
    <ds:schemaRef ds:uri="d7c78a8b-e64c-4cec-9a5c-27068c4db299"/>
    <ds:schemaRef ds:uri="0477be6b-d28a-41e5-b926-60d66cf23046"/>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4B34B1B-9622-4B64-AE6C-532078C2C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8a8b-e64c-4cec-9a5c-27068c4db299"/>
    <ds:schemaRef ds:uri="0477be6b-d28a-41e5-b926-60d66cf23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7A16C-F0B4-4530-818F-3D10D44DE3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入力ガイド</vt:lpstr>
      <vt:lpstr>①入力シート</vt:lpstr>
      <vt:lpstr>②PITS標準フォーム第5版</vt:lpstr>
      <vt:lpstr>コードリスト</vt:lpstr>
      <vt:lpstr>記入例（入力シート）</vt:lpstr>
      <vt:lpstr>記入例（フォーム）</vt:lpstr>
      <vt:lpstr>①入力シート!Print_Area</vt:lpstr>
      <vt:lpstr>②PITS標準フォーム第5版!Print_Area</vt:lpstr>
      <vt:lpstr>コードリスト!Print_Area</vt:lpstr>
      <vt:lpstr>'記入例（フォーム）'!Print_Area</vt:lpstr>
      <vt:lpstr>'記入例（入力シート）'!Print_Area</vt:lpstr>
      <vt:lpstr>入力ガイド!Print_Area</vt:lpstr>
      <vt:lpstr>①入力シート!Print_Titles</vt:lpstr>
      <vt:lpstr>コードリスト!Print_Titles</vt:lpstr>
      <vt:lpstr>'記入例（入力シート）'!Print_Titles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2020-11-30T06:14:51Z</dcterms:created>
  <dcterms:modified xsi:type="dcterms:W3CDTF">2026-06-03T07:43:15Z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0x010100C4FAE144D8655A44AC2FCDB605328B11</vt:lpwstr>
  </property>
  <property fmtid="{D5CDD505-2E9C-101B-9397-08002B2CF9AE}" pid="3" name="Order">
    <vt:r8>817600</vt:r8>
  </property>
  <property fmtid="{D5CDD505-2E9C-101B-9397-08002B2CF9AE}" pid="4" name="MediaServiceImageTags">
    <vt:lpwstr/>
  </property>
</Properties>
</file>